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31" i="4" l="1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0" i="4" l="1"/>
  <c r="G70" i="4"/>
  <c r="F70" i="4"/>
  <c r="E70" i="4"/>
  <c r="D70" i="4"/>
  <c r="H68" i="4"/>
  <c r="H66" i="4"/>
  <c r="H64" i="4"/>
  <c r="H62" i="4"/>
  <c r="H60" i="4"/>
  <c r="H58" i="4"/>
  <c r="H56" i="4"/>
  <c r="E68" i="4"/>
  <c r="E66" i="4"/>
  <c r="E64" i="4"/>
  <c r="E62" i="4"/>
  <c r="E60" i="4"/>
  <c r="E58" i="4"/>
  <c r="E56" i="4"/>
  <c r="C70" i="4"/>
  <c r="H48" i="4"/>
  <c r="G48" i="4"/>
  <c r="F48" i="4"/>
  <c r="H46" i="4"/>
  <c r="H45" i="4"/>
  <c r="H44" i="4"/>
  <c r="H43" i="4"/>
  <c r="E48" i="4"/>
  <c r="E46" i="4"/>
  <c r="E45" i="4"/>
  <c r="E44" i="4"/>
  <c r="E43" i="4"/>
  <c r="D48" i="4"/>
  <c r="C4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4" i="4"/>
  <c r="F34" i="4"/>
  <c r="D34" i="4"/>
  <c r="C34" i="4"/>
  <c r="H34" i="4" l="1"/>
  <c r="E34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19" i="5"/>
  <c r="H17" i="5"/>
  <c r="H12" i="5"/>
  <c r="H10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 s="1"/>
  <c r="E20" i="5"/>
  <c r="H20" i="5" s="1"/>
  <c r="E19" i="5"/>
  <c r="E18" i="5"/>
  <c r="H18" i="5" s="1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68" i="6"/>
  <c r="H67" i="6"/>
  <c r="H66" i="6"/>
  <c r="H65" i="6"/>
  <c r="H63" i="6"/>
  <c r="H62" i="6"/>
  <c r="H61" i="6"/>
  <c r="H60" i="6"/>
  <c r="H59" i="6"/>
  <c r="H58" i="6"/>
  <c r="H56" i="6"/>
  <c r="H55" i="6"/>
  <c r="H52" i="6"/>
  <c r="H51" i="6"/>
  <c r="H50" i="6"/>
  <c r="H49" i="6"/>
  <c r="H48" i="6"/>
  <c r="H46" i="6"/>
  <c r="H45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H71" i="6" s="1"/>
  <c r="E70" i="6"/>
  <c r="H70" i="6" s="1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E51" i="6"/>
  <c r="E50" i="6"/>
  <c r="E49" i="6"/>
  <c r="E48" i="6"/>
  <c r="E47" i="6"/>
  <c r="H47" i="6" s="1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F42" i="5"/>
  <c r="D42" i="5"/>
  <c r="E6" i="5"/>
  <c r="H6" i="5"/>
  <c r="E16" i="8"/>
  <c r="H6" i="8"/>
  <c r="H16" i="8" s="1"/>
  <c r="E69" i="6"/>
  <c r="H69" i="6" s="1"/>
  <c r="H57" i="6"/>
  <c r="E53" i="6"/>
  <c r="H53" i="6" s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<sst xmlns="http://schemas.openxmlformats.org/spreadsheetml/2006/main" count="217" uniqueCount="159">
  <si>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</si>
  <si>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</si>
  <si>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</si>
  <si>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</si>
  <si>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</si>
  <si>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</si>
  <si>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</si>
  <si>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</si>
  <si>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</si>
  <si>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</si>
  <si>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</si>
  <si>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</si>
  <si>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</si>
  <si>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</si>
  <si>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</si>
  <si>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</si>
  <si>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</si>
  <si>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</si>
  <si>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</si>
  <si>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</si>
  <si>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</si>
  <si>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</si>
  <si>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</si>
  <si>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</si>
  <si>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</si>
  <si>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</si>
  <si>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</si>
  <si>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</si>
  <si>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</si>
  <si>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</si>
  <si>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</si>
  <si>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</si>
  <si>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</si>
  <si>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</si>
  <si>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</si>
  <si>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</si>
  <si>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</si>
  <si>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</si>
  <si>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</si>
  <si>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</si>
  <si>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</si>
  <si>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</si>
  <si>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</si>
  <si>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</si>
  <si>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</si>
  <si>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</si>
  <si>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</si>
  <si>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</si>
  <si>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</si>
  <si>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</si>
  <si>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</si>
  <si>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</si>
  <si>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</si>
  <si>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</si>
  <si>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</si>
  <si>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</si>
  <si>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</si>
  <si>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</si>
  <si>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</si>
  <si>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</si>
  <si>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</si>
  <si>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</si>
  <si>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</si>
  <si>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</si>
  <si>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</si>
  <si>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</si>
  <si>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</si>
  <si>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</si>
  <si>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</si>
  <si>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</si>
  <si>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</si>
  <si>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</si>
  <si>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</si>
  <si>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</si>
  <si>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</si>
  <si>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</si>
  <si>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</si>
  <si>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</si>
  <si>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</si>
  <si>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</si>
  <si>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</si>
  <si>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</si>
  <si>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</si>
  <si>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</si>
  <si>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</si>
  <si>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</si>
  <si>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</si>
  <si>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</si>
  <si>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</si>
  <si>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</si>
  <si>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</si>
  <si>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</si>
  <si>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</si>
  <si>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</si>
  <si>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</si>
  <si>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</si>
  <si>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</si>
  <si>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</si>
  <si>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</si>
  <si>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</si>
  <si>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</si>
  <si>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</si>
  <si>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</si>
  <si>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</si>
  <si>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</si>
  <si>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</si>
  <si>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</si>
  <si>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</si>
  <si>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</si>
  <si>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</si>
  <si>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</si>
  <si>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</si>
  <si>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</si>
  <si>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</si>
  <si>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</si>
  <si>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</si>
  <si>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</si>
  <si>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</si>
  <si>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</si>
  <si>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</si>
  <si>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</si>
  <si>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</si>
  <si>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</si>
  <si>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</si>
  <si>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</si>
  <si>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</si>
  <si>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</si>
  <si>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</si>
  <si>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XICHU GTO
ESTADO ANALÍTICO DEL EJERCICIO DEL PRESUPUESTO DE EGRESOS
Clasificación por Objeto del Gasto (Capítulo y Concepto)
Del 1 de Enero al AL 31 DE MARZO DEL 2020</t>
  </si>
  <si>
    <t>MUNICIPIO DE XICHU GTO
ESTADO ANALÍTICO DEL EJERCICIO DEL PRESUPUESTO DE EGRESOS
Clasificación Económica (por Tipo de Gasto)
Del 1 de Enero al AL 31 DE MARZO DEL 2020</t>
  </si>
  <si>
    <t>PRESIDENCIA MUNICIPAL</t>
  </si>
  <si>
    <t>SINDICO MUNICIPAL</t>
  </si>
  <si>
    <t>REGIDORES</t>
  </si>
  <si>
    <t>SECRETARIA DEL H. AYUNTAMIENTO</t>
  </si>
  <si>
    <t>SECRETARIA PARTICULAR</t>
  </si>
  <si>
    <t>COMUNICACIÓN SOCIAL Y UAIP</t>
  </si>
  <si>
    <t>TESORERIA MUNICIPAL</t>
  </si>
  <si>
    <t>OFICIALIA MAYOR</t>
  </si>
  <si>
    <t>CONTRALORIA MUNICIPAL</t>
  </si>
  <si>
    <t>DELEGADOS Y COMISARIOS MUNICIPALES</t>
  </si>
  <si>
    <t>DESARROLLO SOCIAL</t>
  </si>
  <si>
    <t>DESARROLLO RURAL</t>
  </si>
  <si>
    <t>DESARROLLO ECONOMICO</t>
  </si>
  <si>
    <t>SERVICIOS MUNICIPALES</t>
  </si>
  <si>
    <t>LIMPIA PÚBLICA</t>
  </si>
  <si>
    <t>ALUMBRADO PÚBLICO</t>
  </si>
  <si>
    <t>PANTEONES</t>
  </si>
  <si>
    <t>DIF MUNICIPAL</t>
  </si>
  <si>
    <t>PROTECCIÓN CIVIL</t>
  </si>
  <si>
    <t>OBRAS MUNICIPALES</t>
  </si>
  <si>
    <t>CASA DE LA CULTURA</t>
  </si>
  <si>
    <t>BIBLIOTECA</t>
  </si>
  <si>
    <t>DEPORTES</t>
  </si>
  <si>
    <t>SEGURIDAD PÚBLICA</t>
  </si>
  <si>
    <t>UNIDAD DE TRANSPARENCIA Y PLANEACION MUN</t>
  </si>
  <si>
    <t>MUNICIPIO DE XICHU GTO
ESTADO ANALÍTICO DEL EJERCICIO DEL PRESUPUESTO DE EGRESOS
Clasificación Administrativa
Del 1 de Enero al AL 31 DE MARZO DEL 2020</t>
  </si>
  <si>
    <t>Gobierno (Federal/Estatal/Municipal) de MUNICIPIO DE XICHU GTO
Estado Analítico del Ejercicio del Presupuesto de Egresos
Clasificación Administrativa
Del 1 de Enero al AL 31 DE MARZO DEL 2020</t>
  </si>
  <si>
    <t>Sector Paraestatal del Gobierno (Federal/Estatal/Municipal) de MUNICIPIO DE XICHU GTO
Estado Analítico del Ejercicio del Presupuesto de Egresos
Clasificación Administrativa
Del 1 de Enero al AL 31 DE MARZO DEL 2020</t>
  </si>
  <si>
    <t>MUNICIPIO DE XICHU GTO
ESTADO ANALÍTICO DEL EJERCICIO DEL PRESUPUESTO DE EGRESOS
Clasificación Funcional (Finalidad y Función)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</si>
</sst>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36716359.620000005</v>
      </c>
      <c r="D5" s="14">
        <f>SUM(D6:D12)</f>
        <v>80000</v>
      </c>
      <c r="E5" s="14">
        <f>C5+D5</f>
        <v>36796359.620000005</v>
      </c>
      <c r="F5" s="14">
        <f>SUM(F6:F12)</f>
        <v>7055398.9299999997</v>
      </c>
      <c r="G5" s="14">
        <f>SUM(G6:G12)</f>
        <v>7055398.9299999997</v>
      </c>
      <c r="H5" s="14">
        <f>E5-F5</f>
        <v>29740960.690000005</v>
      </c>
    </row>
    <row r="6" spans="1:8" x14ac:dyDescent="0.2">
      <c r="A6" s="49">
        <v>1100</v>
      </c>
      <c r="B6" s="11" t="s">
        <v>70</v>
      </c>
      <c r="C6" s="15">
        <v>25196566.760000002</v>
      </c>
      <c r="D6" s="15">
        <v>25000</v>
      </c>
      <c r="E6" s="15">
        <f t="shared" ref="E6:E69" si="0">C6+D6</f>
        <v>25221566.760000002</v>
      </c>
      <c r="F6" s="15">
        <v>6047302.7300000004</v>
      </c>
      <c r="G6" s="15">
        <v>6047302.7300000004</v>
      </c>
      <c r="H6" s="15">
        <f t="shared" ref="H6:H69" si="1">E6-F6</f>
        <v>19174264.030000001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4608510.6399999997</v>
      </c>
      <c r="D8" s="15">
        <v>55000</v>
      </c>
      <c r="E8" s="15">
        <f t="shared" si="0"/>
        <v>4663510.6399999997</v>
      </c>
      <c r="F8" s="15">
        <v>385761.75</v>
      </c>
      <c r="G8" s="15">
        <v>385761.75</v>
      </c>
      <c r="H8" s="15">
        <f t="shared" si="1"/>
        <v>4277748.8899999997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4718647.62</v>
      </c>
      <c r="D10" s="15">
        <v>0</v>
      </c>
      <c r="E10" s="15">
        <f t="shared" si="0"/>
        <v>4718647.62</v>
      </c>
      <c r="F10" s="15">
        <v>76015.02</v>
      </c>
      <c r="G10" s="15">
        <v>76015.02</v>
      </c>
      <c r="H10" s="15">
        <f t="shared" si="1"/>
        <v>4642632.6000000006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2192634.6</v>
      </c>
      <c r="D12" s="15">
        <v>0</v>
      </c>
      <c r="E12" s="15">
        <f t="shared" si="0"/>
        <v>2192634.6</v>
      </c>
      <c r="F12" s="15">
        <v>546319.43000000005</v>
      </c>
      <c r="G12" s="15">
        <v>546319.43000000005</v>
      </c>
      <c r="H12" s="15">
        <f t="shared" si="1"/>
        <v>1646315.17</v>
      </c>
    </row>
    <row r="13" spans="1:8" x14ac:dyDescent="0.2">
      <c r="A13" s="48" t="s">
        <v>62</v>
      </c>
      <c r="B13" s="7"/>
      <c r="C13" s="15">
        <f>SUM(C14:C22)</f>
        <v>8398493.9600000009</v>
      </c>
      <c r="D13" s="15">
        <f>SUM(D14:D22)</f>
        <v>2179813</v>
      </c>
      <c r="E13" s="15">
        <f t="shared" si="0"/>
        <v>10578306.960000001</v>
      </c>
      <c r="F13" s="15">
        <f>SUM(F14:F22)</f>
        <v>3123716.9499999997</v>
      </c>
      <c r="G13" s="15">
        <f>SUM(G14:G22)</f>
        <v>3123716.9499999997</v>
      </c>
      <c r="H13" s="15">
        <f t="shared" si="1"/>
        <v>7454590.0100000016</v>
      </c>
    </row>
    <row r="14" spans="1:8" x14ac:dyDescent="0.2">
      <c r="A14" s="49">
        <v>2100</v>
      </c>
      <c r="B14" s="11" t="s">
        <v>75</v>
      </c>
      <c r="C14" s="15">
        <v>1618000</v>
      </c>
      <c r="D14" s="15">
        <v>0</v>
      </c>
      <c r="E14" s="15">
        <f t="shared" si="0"/>
        <v>1618000</v>
      </c>
      <c r="F14" s="15">
        <v>1070504.01</v>
      </c>
      <c r="G14" s="15">
        <v>1070504.01</v>
      </c>
      <c r="H14" s="15">
        <f t="shared" si="1"/>
        <v>547495.99</v>
      </c>
    </row>
    <row r="15" spans="1:8" x14ac:dyDescent="0.2">
      <c r="A15" s="49">
        <v>2200</v>
      </c>
      <c r="B15" s="11" t="s">
        <v>76</v>
      </c>
      <c r="C15" s="15">
        <v>995000</v>
      </c>
      <c r="D15" s="15">
        <v>38000</v>
      </c>
      <c r="E15" s="15">
        <f t="shared" si="0"/>
        <v>1033000</v>
      </c>
      <c r="F15" s="15">
        <v>316045.71999999997</v>
      </c>
      <c r="G15" s="15">
        <v>316045.71999999997</v>
      </c>
      <c r="H15" s="15">
        <f t="shared" si="1"/>
        <v>716954.28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1054000</v>
      </c>
      <c r="D17" s="15">
        <v>1891813</v>
      </c>
      <c r="E17" s="15">
        <f t="shared" si="0"/>
        <v>2945813</v>
      </c>
      <c r="F17" s="15">
        <v>526706.92000000004</v>
      </c>
      <c r="G17" s="15">
        <v>526706.92000000004</v>
      </c>
      <c r="H17" s="15">
        <f t="shared" si="1"/>
        <v>2419106.08</v>
      </c>
    </row>
    <row r="18" spans="1:8" x14ac:dyDescent="0.2">
      <c r="A18" s="49">
        <v>2500</v>
      </c>
      <c r="B18" s="11" t="s">
        <v>79</v>
      </c>
      <c r="C18" s="15">
        <v>483000</v>
      </c>
      <c r="D18" s="15">
        <v>0</v>
      </c>
      <c r="E18" s="15">
        <f t="shared" si="0"/>
        <v>483000</v>
      </c>
      <c r="F18" s="15">
        <v>160916.13</v>
      </c>
      <c r="G18" s="15">
        <v>160916.13</v>
      </c>
      <c r="H18" s="15">
        <f t="shared" si="1"/>
        <v>322083.87</v>
      </c>
    </row>
    <row r="19" spans="1:8" x14ac:dyDescent="0.2">
      <c r="A19" s="49">
        <v>2600</v>
      </c>
      <c r="B19" s="11" t="s">
        <v>80</v>
      </c>
      <c r="C19" s="15">
        <v>3622693.96</v>
      </c>
      <c r="D19" s="15">
        <v>250000</v>
      </c>
      <c r="E19" s="15">
        <f t="shared" si="0"/>
        <v>3872693.96</v>
      </c>
      <c r="F19" s="15">
        <v>945635.83999999997</v>
      </c>
      <c r="G19" s="15">
        <v>945635.83999999997</v>
      </c>
      <c r="H19" s="15">
        <f t="shared" si="1"/>
        <v>2927058.12</v>
      </c>
    </row>
    <row r="20" spans="1:8" x14ac:dyDescent="0.2">
      <c r="A20" s="49">
        <v>2700</v>
      </c>
      <c r="B20" s="11" t="s">
        <v>81</v>
      </c>
      <c r="C20" s="15">
        <v>139000</v>
      </c>
      <c r="D20" s="15">
        <v>0</v>
      </c>
      <c r="E20" s="15">
        <f t="shared" si="0"/>
        <v>139000</v>
      </c>
      <c r="F20" s="15">
        <v>8693</v>
      </c>
      <c r="G20" s="15">
        <v>8693</v>
      </c>
      <c r="H20" s="15">
        <f t="shared" si="1"/>
        <v>130307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486800</v>
      </c>
      <c r="D22" s="15">
        <v>0</v>
      </c>
      <c r="E22" s="15">
        <f t="shared" si="0"/>
        <v>486800</v>
      </c>
      <c r="F22" s="15">
        <v>95215.33</v>
      </c>
      <c r="G22" s="15">
        <v>95215.33</v>
      </c>
      <c r="H22" s="15">
        <f t="shared" si="1"/>
        <v>391584.67</v>
      </c>
    </row>
    <row r="23" spans="1:8" x14ac:dyDescent="0.2">
      <c r="A23" s="48" t="s">
        <v>63</v>
      </c>
      <c r="B23" s="7"/>
      <c r="C23" s="15">
        <f>SUM(C24:C32)</f>
        <v>40053196.25</v>
      </c>
      <c r="D23" s="15">
        <f>SUM(D24:D32)</f>
        <v>185000</v>
      </c>
      <c r="E23" s="15">
        <f t="shared" si="0"/>
        <v>40238196.25</v>
      </c>
      <c r="F23" s="15">
        <f>SUM(F24:F32)</f>
        <v>3657067.5400000005</v>
      </c>
      <c r="G23" s="15">
        <f>SUM(G24:G32)</f>
        <v>3657067.5400000005</v>
      </c>
      <c r="H23" s="15">
        <f t="shared" si="1"/>
        <v>36581128.710000001</v>
      </c>
    </row>
    <row r="24" spans="1:8" x14ac:dyDescent="0.2">
      <c r="A24" s="49">
        <v>3100</v>
      </c>
      <c r="B24" s="11" t="s">
        <v>84</v>
      </c>
      <c r="C24" s="15">
        <v>5864000</v>
      </c>
      <c r="D24" s="15">
        <v>0</v>
      </c>
      <c r="E24" s="15">
        <f t="shared" si="0"/>
        <v>5864000</v>
      </c>
      <c r="F24" s="15">
        <v>2426013.16</v>
      </c>
      <c r="G24" s="15">
        <v>2426013.16</v>
      </c>
      <c r="H24" s="15">
        <f t="shared" si="1"/>
        <v>3437986.84</v>
      </c>
    </row>
    <row r="25" spans="1:8" x14ac:dyDescent="0.2">
      <c r="A25" s="49">
        <v>3200</v>
      </c>
      <c r="B25" s="11" t="s">
        <v>85</v>
      </c>
      <c r="C25" s="15">
        <v>185000</v>
      </c>
      <c r="D25" s="15">
        <v>0</v>
      </c>
      <c r="E25" s="15">
        <f t="shared" si="0"/>
        <v>185000</v>
      </c>
      <c r="F25" s="15">
        <v>5266.4</v>
      </c>
      <c r="G25" s="15">
        <v>5266.4</v>
      </c>
      <c r="H25" s="15">
        <f t="shared" si="1"/>
        <v>179733.6</v>
      </c>
    </row>
    <row r="26" spans="1:8" x14ac:dyDescent="0.2">
      <c r="A26" s="49">
        <v>3300</v>
      </c>
      <c r="B26" s="11" t="s">
        <v>86</v>
      </c>
      <c r="C26" s="15">
        <v>219000</v>
      </c>
      <c r="D26" s="15">
        <v>400000</v>
      </c>
      <c r="E26" s="15">
        <f t="shared" si="0"/>
        <v>619000</v>
      </c>
      <c r="F26" s="15">
        <v>199197.68</v>
      </c>
      <c r="G26" s="15">
        <v>199197.68</v>
      </c>
      <c r="H26" s="15">
        <f t="shared" si="1"/>
        <v>419802.32</v>
      </c>
    </row>
    <row r="27" spans="1:8" x14ac:dyDescent="0.2">
      <c r="A27" s="49">
        <v>3400</v>
      </c>
      <c r="B27" s="11" t="s">
        <v>87</v>
      </c>
      <c r="C27" s="15">
        <v>28434378.550000001</v>
      </c>
      <c r="D27" s="15">
        <v>-215000</v>
      </c>
      <c r="E27" s="15">
        <f t="shared" si="0"/>
        <v>28219378.550000001</v>
      </c>
      <c r="F27" s="15">
        <v>66552.69</v>
      </c>
      <c r="G27" s="15">
        <v>66552.69</v>
      </c>
      <c r="H27" s="15">
        <f t="shared" si="1"/>
        <v>28152825.859999999</v>
      </c>
    </row>
    <row r="28" spans="1:8" x14ac:dyDescent="0.2">
      <c r="A28" s="49">
        <v>3500</v>
      </c>
      <c r="B28" s="11" t="s">
        <v>88</v>
      </c>
      <c r="C28" s="15">
        <v>1552800</v>
      </c>
      <c r="D28" s="15">
        <v>0</v>
      </c>
      <c r="E28" s="15">
        <f t="shared" si="0"/>
        <v>1552800</v>
      </c>
      <c r="F28" s="15">
        <v>165162.93</v>
      </c>
      <c r="G28" s="15">
        <v>165162.93</v>
      </c>
      <c r="H28" s="15">
        <f t="shared" si="1"/>
        <v>1387637.07</v>
      </c>
    </row>
    <row r="29" spans="1:8" x14ac:dyDescent="0.2">
      <c r="A29" s="49">
        <v>3600</v>
      </c>
      <c r="B29" s="11" t="s">
        <v>89</v>
      </c>
      <c r="C29" s="15">
        <v>43000</v>
      </c>
      <c r="D29" s="15">
        <v>0</v>
      </c>
      <c r="E29" s="15">
        <f t="shared" si="0"/>
        <v>43000</v>
      </c>
      <c r="F29" s="15">
        <v>0</v>
      </c>
      <c r="G29" s="15">
        <v>0</v>
      </c>
      <c r="H29" s="15">
        <f t="shared" si="1"/>
        <v>43000</v>
      </c>
    </row>
    <row r="30" spans="1:8" x14ac:dyDescent="0.2">
      <c r="A30" s="49">
        <v>3700</v>
      </c>
      <c r="B30" s="11" t="s">
        <v>90</v>
      </c>
      <c r="C30" s="15">
        <v>696000</v>
      </c>
      <c r="D30" s="15">
        <v>0</v>
      </c>
      <c r="E30" s="15">
        <f t="shared" si="0"/>
        <v>696000</v>
      </c>
      <c r="F30" s="15">
        <v>88982.16</v>
      </c>
      <c r="G30" s="15">
        <v>88982.16</v>
      </c>
      <c r="H30" s="15">
        <f t="shared" si="1"/>
        <v>607017.84</v>
      </c>
    </row>
    <row r="31" spans="1:8" x14ac:dyDescent="0.2">
      <c r="A31" s="49">
        <v>3800</v>
      </c>
      <c r="B31" s="11" t="s">
        <v>91</v>
      </c>
      <c r="C31" s="15">
        <v>2346500</v>
      </c>
      <c r="D31" s="15">
        <v>0</v>
      </c>
      <c r="E31" s="15">
        <f t="shared" si="0"/>
        <v>2346500</v>
      </c>
      <c r="F31" s="15">
        <v>292861.52</v>
      </c>
      <c r="G31" s="15">
        <v>292861.52</v>
      </c>
      <c r="H31" s="15">
        <f t="shared" si="1"/>
        <v>2053638.48</v>
      </c>
    </row>
    <row r="32" spans="1:8" x14ac:dyDescent="0.2">
      <c r="A32" s="49">
        <v>3900</v>
      </c>
      <c r="B32" s="11" t="s">
        <v>19</v>
      </c>
      <c r="C32" s="15">
        <v>712517.7</v>
      </c>
      <c r="D32" s="15">
        <v>0</v>
      </c>
      <c r="E32" s="15">
        <f t="shared" si="0"/>
        <v>712517.7</v>
      </c>
      <c r="F32" s="15">
        <v>413031</v>
      </c>
      <c r="G32" s="15">
        <v>413031</v>
      </c>
      <c r="H32" s="15">
        <f t="shared" si="1"/>
        <v>299486.69999999995</v>
      </c>
    </row>
    <row r="33" spans="1:8" x14ac:dyDescent="0.2">
      <c r="A33" s="48" t="s">
        <v>64</v>
      </c>
      <c r="B33" s="7"/>
      <c r="C33" s="15">
        <f>SUM(C34:C42)</f>
        <v>1750000</v>
      </c>
      <c r="D33" s="15">
        <f>SUM(D34:D42)</f>
        <v>0</v>
      </c>
      <c r="E33" s="15">
        <f t="shared" si="0"/>
        <v>1750000</v>
      </c>
      <c r="F33" s="15">
        <f>SUM(F34:F42)</f>
        <v>1739397.09</v>
      </c>
      <c r="G33" s="15">
        <f>SUM(G34:G42)</f>
        <v>1739397.09</v>
      </c>
      <c r="H33" s="15">
        <f t="shared" si="1"/>
        <v>10602.909999999916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1750000</v>
      </c>
      <c r="D37" s="15">
        <v>0</v>
      </c>
      <c r="E37" s="15">
        <f t="shared" si="0"/>
        <v>1750000</v>
      </c>
      <c r="F37" s="15">
        <v>1739397.09</v>
      </c>
      <c r="G37" s="15">
        <v>1739397.09</v>
      </c>
      <c r="H37" s="15">
        <f t="shared" si="1"/>
        <v>10602.909999999916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610000</v>
      </c>
      <c r="D43" s="15">
        <f>SUM(D44:D52)</f>
        <v>0</v>
      </c>
      <c r="E43" s="15">
        <f t="shared" si="0"/>
        <v>610000</v>
      </c>
      <c r="F43" s="15">
        <f>SUM(F44:F52)</f>
        <v>0</v>
      </c>
      <c r="G43" s="15">
        <f>SUM(G44:G52)</f>
        <v>0</v>
      </c>
      <c r="H43" s="15">
        <f t="shared" si="1"/>
        <v>610000</v>
      </c>
    </row>
    <row r="44" spans="1:8" x14ac:dyDescent="0.2">
      <c r="A44" s="49">
        <v>5100</v>
      </c>
      <c r="B44" s="11" t="s">
        <v>99</v>
      </c>
      <c r="C44" s="15">
        <v>110000</v>
      </c>
      <c r="D44" s="15">
        <v>0</v>
      </c>
      <c r="E44" s="15">
        <f t="shared" si="0"/>
        <v>110000</v>
      </c>
      <c r="F44" s="15">
        <v>0</v>
      </c>
      <c r="G44" s="15">
        <v>0</v>
      </c>
      <c r="H44" s="15">
        <f t="shared" si="1"/>
        <v>110000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0</v>
      </c>
      <c r="E47" s="15">
        <f t="shared" si="0"/>
        <v>500000</v>
      </c>
      <c r="F47" s="15">
        <v>0</v>
      </c>
      <c r="G47" s="15">
        <v>0</v>
      </c>
      <c r="H47" s="15">
        <f t="shared" si="1"/>
        <v>500000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350000</v>
      </c>
      <c r="D53" s="15">
        <f>SUM(D54:D56)</f>
        <v>9312093.5</v>
      </c>
      <c r="E53" s="15">
        <f t="shared" si="0"/>
        <v>9662093.5</v>
      </c>
      <c r="F53" s="15">
        <f>SUM(F54:F56)</f>
        <v>12428215.49</v>
      </c>
      <c r="G53" s="15">
        <f>SUM(G54:G56)</f>
        <v>12428215.49</v>
      </c>
      <c r="H53" s="15">
        <f t="shared" si="1"/>
        <v>-2766121.99</v>
      </c>
    </row>
    <row r="54" spans="1:8" x14ac:dyDescent="0.2">
      <c r="A54" s="49">
        <v>6100</v>
      </c>
      <c r="B54" s="11" t="s">
        <v>108</v>
      </c>
      <c r="C54" s="15">
        <v>350000</v>
      </c>
      <c r="D54" s="15">
        <v>9312093.5</v>
      </c>
      <c r="E54" s="15">
        <f t="shared" si="0"/>
        <v>9662093.5</v>
      </c>
      <c r="F54" s="15">
        <v>12428215.49</v>
      </c>
      <c r="G54" s="15">
        <v>12428215.49</v>
      </c>
      <c r="H54" s="15">
        <f t="shared" si="1"/>
        <v>-2766121.99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12000000</v>
      </c>
      <c r="D57" s="15">
        <f>SUM(D58:D64)</f>
        <v>-11731906.5</v>
      </c>
      <c r="E57" s="15">
        <f t="shared" si="0"/>
        <v>268093.5</v>
      </c>
      <c r="F57" s="15">
        <f>SUM(F58:F64)</f>
        <v>0</v>
      </c>
      <c r="G57" s="15">
        <f>SUM(G58:G64)</f>
        <v>0</v>
      </c>
      <c r="H57" s="15">
        <f t="shared" si="1"/>
        <v>268093.5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12000000</v>
      </c>
      <c r="D64" s="15">
        <v>-11731906.5</v>
      </c>
      <c r="E64" s="15">
        <f t="shared" si="0"/>
        <v>268093.5</v>
      </c>
      <c r="F64" s="15">
        <v>0</v>
      </c>
      <c r="G64" s="15">
        <v>0</v>
      </c>
      <c r="H64" s="15">
        <f t="shared" si="1"/>
        <v>268093.5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3250000</v>
      </c>
      <c r="D69" s="15">
        <f>SUM(D70:D76)</f>
        <v>0</v>
      </c>
      <c r="E69" s="15">
        <f t="shared" si="0"/>
        <v>3250000</v>
      </c>
      <c r="F69" s="15">
        <f>SUM(F70:F76)</f>
        <v>1499444.99</v>
      </c>
      <c r="G69" s="15">
        <f>SUM(G70:G76)</f>
        <v>1499444.99</v>
      </c>
      <c r="H69" s="15">
        <f t="shared" si="1"/>
        <v>1750555.01</v>
      </c>
    </row>
    <row r="70" spans="1:8" x14ac:dyDescent="0.2">
      <c r="A70" s="49">
        <v>9100</v>
      </c>
      <c r="B70" s="11" t="s">
        <v>118</v>
      </c>
      <c r="C70" s="15">
        <v>2900000</v>
      </c>
      <c r="D70" s="15">
        <v>0</v>
      </c>
      <c r="E70" s="15">
        <f t="shared" ref="E70:E76" si="2">C70+D70</f>
        <v>2900000</v>
      </c>
      <c r="F70" s="15">
        <v>1449999.99</v>
      </c>
      <c r="G70" s="15">
        <v>1449999.99</v>
      </c>
      <c r="H70" s="15">
        <f t="shared" ref="H70:H76" si="3">E70-F70</f>
        <v>1450000.01</v>
      </c>
    </row>
    <row r="71" spans="1:8" x14ac:dyDescent="0.2">
      <c r="A71" s="49">
        <v>9200</v>
      </c>
      <c r="B71" s="11" t="s">
        <v>119</v>
      </c>
      <c r="C71" s="15">
        <v>350000</v>
      </c>
      <c r="D71" s="15">
        <v>0</v>
      </c>
      <c r="E71" s="15">
        <f t="shared" si="2"/>
        <v>350000</v>
      </c>
      <c r="F71" s="15">
        <v>49445</v>
      </c>
      <c r="G71" s="15">
        <v>49445</v>
      </c>
      <c r="H71" s="15">
        <f t="shared" si="3"/>
        <v>300555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103128049.83000001</v>
      </c>
      <c r="D77" s="17">
        <f t="shared" si="4"/>
        <v>25000</v>
      </c>
      <c r="E77" s="17">
        <f t="shared" si="4"/>
        <v>103153049.83000001</v>
      </c>
      <c r="F77" s="17">
        <f t="shared" si="4"/>
        <v>29503240.989999998</v>
      </c>
      <c r="G77" s="17">
        <f t="shared" si="4"/>
        <v>29503240.989999998</v>
      </c>
      <c r="H77" s="17">
        <f t="shared" si="4"/>
        <v>73649808.840000004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87268049.829999998</v>
      </c>
      <c r="D6" s="50">
        <v>2444813</v>
      </c>
      <c r="E6" s="50">
        <f>C6+D6</f>
        <v>89712862.829999998</v>
      </c>
      <c r="F6" s="50">
        <v>15625025.51</v>
      </c>
      <c r="G6" s="50">
        <v>15625025.51</v>
      </c>
      <c r="H6" s="50">
        <f>E6-F6</f>
        <v>74087837.319999993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12960000</v>
      </c>
      <c r="D8" s="50">
        <v>-2419813</v>
      </c>
      <c r="E8" s="50">
        <f>C8+D8</f>
        <v>10540187</v>
      </c>
      <c r="F8" s="50">
        <v>12428215.49</v>
      </c>
      <c r="G8" s="50">
        <v>12428215.49</v>
      </c>
      <c r="H8" s="50">
        <f>E8-F8</f>
        <v>-1888028.4900000002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2900000</v>
      </c>
      <c r="D10" s="50">
        <v>0</v>
      </c>
      <c r="E10" s="50">
        <f>C10+D10</f>
        <v>2900000</v>
      </c>
      <c r="F10" s="50">
        <v>1449999.99</v>
      </c>
      <c r="G10" s="50">
        <v>1449999.99</v>
      </c>
      <c r="H10" s="50">
        <f>E10-F10</f>
        <v>1450000.01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103128049.83</v>
      </c>
      <c r="D16" s="17">
        <f>SUM(D6+D8+D10+D12+D14)</f>
        <v>25000</v>
      </c>
      <c r="E16" s="17">
        <f>SUM(E6+E8+E10+E12+E14)</f>
        <v>103153049.83</v>
      </c>
      <c r="F16" s="17">
        <f t="shared" ref="F16:H16" si="0">SUM(F6+F8+F10+F12+F14)</f>
        <v>29503240.989999998</v>
      </c>
      <c r="G16" s="17">
        <f t="shared" si="0"/>
        <v>29503240.989999998</v>
      </c>
      <c r="H16" s="17">
        <f t="shared" si="0"/>
        <v>73649808.840000004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workbookViewId="0">
      <selection activeCell="A31" sqref="A31:J3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155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7353433.1299999999</v>
      </c>
      <c r="D7" s="15">
        <v>0</v>
      </c>
      <c r="E7" s="15">
        <f>C7+D7</f>
        <v>7353433.1299999999</v>
      </c>
      <c r="F7" s="15">
        <v>2679507.5099999998</v>
      </c>
      <c r="G7" s="15">
        <v>2679507.5099999998</v>
      </c>
      <c r="H7" s="15">
        <f>E7-F7</f>
        <v>4673925.62</v>
      </c>
    </row>
    <row r="8" spans="1:8" x14ac:dyDescent="0.2">
      <c r="A8" s="4" t="s">
        <v>131</v>
      </c>
      <c r="B8" s="22"/>
      <c r="C8" s="15">
        <v>895465.6</v>
      </c>
      <c r="D8" s="15">
        <v>0</v>
      </c>
      <c r="E8" s="15">
        <f t="shared" ref="E8:E13" si="0">C8+D8</f>
        <v>895465.6</v>
      </c>
      <c r="F8" s="15">
        <v>198151.31</v>
      </c>
      <c r="G8" s="15">
        <v>198151.31</v>
      </c>
      <c r="H8" s="15">
        <f t="shared" ref="H8:H13" si="1">E8-F8</f>
        <v>697314.29</v>
      </c>
    </row>
    <row r="9" spans="1:8" x14ac:dyDescent="0.2">
      <c r="A9" s="4" t="s">
        <v>132</v>
      </c>
      <c r="B9" s="22"/>
      <c r="C9" s="15">
        <v>3923696.07</v>
      </c>
      <c r="D9" s="15">
        <v>0</v>
      </c>
      <c r="E9" s="15">
        <f t="shared" si="0"/>
        <v>3923696.07</v>
      </c>
      <c r="F9" s="15">
        <v>883285.67</v>
      </c>
      <c r="G9" s="15">
        <v>883285.67</v>
      </c>
      <c r="H9" s="15">
        <f t="shared" si="1"/>
        <v>3040410.4</v>
      </c>
    </row>
    <row r="10" spans="1:8" x14ac:dyDescent="0.2">
      <c r="A10" s="4" t="s">
        <v>133</v>
      </c>
      <c r="B10" s="22"/>
      <c r="C10" s="15">
        <v>3238188.84</v>
      </c>
      <c r="D10" s="15">
        <v>0</v>
      </c>
      <c r="E10" s="15">
        <f t="shared" si="0"/>
        <v>3238188.84</v>
      </c>
      <c r="F10" s="15">
        <v>473713.15</v>
      </c>
      <c r="G10" s="15">
        <v>473713.15</v>
      </c>
      <c r="H10" s="15">
        <f t="shared" si="1"/>
        <v>2764475.69</v>
      </c>
    </row>
    <row r="11" spans="1:8" x14ac:dyDescent="0.2">
      <c r="A11" s="4" t="s">
        <v>134</v>
      </c>
      <c r="B11" s="22"/>
      <c r="C11" s="15">
        <v>697277.85</v>
      </c>
      <c r="D11" s="15">
        <v>0</v>
      </c>
      <c r="E11" s="15">
        <f t="shared" si="0"/>
        <v>697277.85</v>
      </c>
      <c r="F11" s="15">
        <v>265423.34999999998</v>
      </c>
      <c r="G11" s="15">
        <v>265423.34999999998</v>
      </c>
      <c r="H11" s="15">
        <f t="shared" si="1"/>
        <v>431854.5</v>
      </c>
    </row>
    <row r="12" spans="1:8" x14ac:dyDescent="0.2">
      <c r="A12" s="4" t="s">
        <v>135</v>
      </c>
      <c r="B12" s="22"/>
      <c r="C12" s="15">
        <v>481142.35</v>
      </c>
      <c r="D12" s="15">
        <v>0</v>
      </c>
      <c r="E12" s="15">
        <f t="shared" si="0"/>
        <v>481142.35</v>
      </c>
      <c r="F12" s="15">
        <v>90456.4</v>
      </c>
      <c r="G12" s="15">
        <v>90456.4</v>
      </c>
      <c r="H12" s="15">
        <f t="shared" si="1"/>
        <v>390685.94999999995</v>
      </c>
    </row>
    <row r="13" spans="1:8" x14ac:dyDescent="0.2">
      <c r="A13" s="4" t="s">
        <v>136</v>
      </c>
      <c r="B13" s="22"/>
      <c r="C13" s="15">
        <v>11532353.67</v>
      </c>
      <c r="D13" s="15">
        <v>0</v>
      </c>
      <c r="E13" s="15">
        <f t="shared" si="0"/>
        <v>11532353.67</v>
      </c>
      <c r="F13" s="15">
        <v>4831104.82</v>
      </c>
      <c r="G13" s="15">
        <v>4831104.82</v>
      </c>
      <c r="H13" s="15">
        <f t="shared" si="1"/>
        <v>6701248.8499999996</v>
      </c>
    </row>
    <row r="14" spans="1:8" x14ac:dyDescent="0.2">
      <c r="A14" s="4" t="s">
        <v>137</v>
      </c>
      <c r="B14" s="22"/>
      <c r="C14" s="15">
        <v>5147037.54</v>
      </c>
      <c r="D14" s="15">
        <v>0</v>
      </c>
      <c r="E14" s="15">
        <f t="shared" ref="E14" si="2">C14+D14</f>
        <v>5147037.54</v>
      </c>
      <c r="F14" s="15">
        <v>1106196.24</v>
      </c>
      <c r="G14" s="15">
        <v>1106196.24</v>
      </c>
      <c r="H14" s="15">
        <f t="shared" ref="H14" si="3">E14-F14</f>
        <v>4040841.3</v>
      </c>
    </row>
    <row r="15" spans="1:8" x14ac:dyDescent="0.2">
      <c r="A15" s="4" t="s">
        <v>138</v>
      </c>
      <c r="B15" s="22"/>
      <c r="C15" s="15">
        <v>777656.69</v>
      </c>
      <c r="D15" s="15">
        <v>0</v>
      </c>
      <c r="E15" s="15">
        <f t="shared" ref="E15" si="4">C15+D15</f>
        <v>777656.69</v>
      </c>
      <c r="F15" s="15">
        <v>164261.03</v>
      </c>
      <c r="G15" s="15">
        <v>164261.03</v>
      </c>
      <c r="H15" s="15">
        <f t="shared" ref="H15" si="5">E15-F15</f>
        <v>613395.65999999992</v>
      </c>
    </row>
    <row r="16" spans="1:8" x14ac:dyDescent="0.2">
      <c r="A16" s="4" t="s">
        <v>139</v>
      </c>
      <c r="B16" s="22"/>
      <c r="C16" s="15">
        <v>609600</v>
      </c>
      <c r="D16" s="15">
        <v>0</v>
      </c>
      <c r="E16" s="15">
        <f t="shared" ref="E16" si="6">C16+D16</f>
        <v>609600</v>
      </c>
      <c r="F16" s="15">
        <v>150900</v>
      </c>
      <c r="G16" s="15">
        <v>150900</v>
      </c>
      <c r="H16" s="15">
        <f t="shared" ref="H16" si="7">E16-F16</f>
        <v>458700</v>
      </c>
    </row>
    <row r="17" spans="1:8" x14ac:dyDescent="0.2">
      <c r="A17" s="4" t="s">
        <v>140</v>
      </c>
      <c r="B17" s="22"/>
      <c r="C17" s="15">
        <v>1800056.92</v>
      </c>
      <c r="D17" s="15">
        <v>0</v>
      </c>
      <c r="E17" s="15">
        <f t="shared" ref="E17" si="8">C17+D17</f>
        <v>1800056.92</v>
      </c>
      <c r="F17" s="15">
        <v>296784.40000000002</v>
      </c>
      <c r="G17" s="15">
        <v>296784.40000000002</v>
      </c>
      <c r="H17" s="15">
        <f t="shared" ref="H17" si="9">E17-F17</f>
        <v>1503272.52</v>
      </c>
    </row>
    <row r="18" spans="1:8" x14ac:dyDescent="0.2">
      <c r="A18" s="4" t="s">
        <v>141</v>
      </c>
      <c r="B18" s="22"/>
      <c r="C18" s="15">
        <v>1254383.0900000001</v>
      </c>
      <c r="D18" s="15">
        <v>0</v>
      </c>
      <c r="E18" s="15">
        <f t="shared" ref="E18" si="10">C18+D18</f>
        <v>1254383.0900000001</v>
      </c>
      <c r="F18" s="15">
        <v>463285</v>
      </c>
      <c r="G18" s="15">
        <v>463285</v>
      </c>
      <c r="H18" s="15">
        <f t="shared" ref="H18" si="11">E18-F18</f>
        <v>791098.09000000008</v>
      </c>
    </row>
    <row r="19" spans="1:8" x14ac:dyDescent="0.2">
      <c r="A19" s="4" t="s">
        <v>142</v>
      </c>
      <c r="B19" s="22"/>
      <c r="C19" s="15">
        <v>538781.05000000005</v>
      </c>
      <c r="D19" s="15">
        <v>0</v>
      </c>
      <c r="E19" s="15">
        <f t="shared" ref="E19" si="12">C19+D19</f>
        <v>538781.05000000005</v>
      </c>
      <c r="F19" s="15">
        <v>154596.84</v>
      </c>
      <c r="G19" s="15">
        <v>154596.84</v>
      </c>
      <c r="H19" s="15">
        <f t="shared" ref="H19" si="13">E19-F19</f>
        <v>384184.21000000008</v>
      </c>
    </row>
    <row r="20" spans="1:8" x14ac:dyDescent="0.2">
      <c r="A20" s="4" t="s">
        <v>143</v>
      </c>
      <c r="B20" s="22"/>
      <c r="C20" s="15">
        <v>11073890.41</v>
      </c>
      <c r="D20" s="15">
        <v>-38000</v>
      </c>
      <c r="E20" s="15">
        <f t="shared" ref="E20" si="14">C20+D20</f>
        <v>11035890.41</v>
      </c>
      <c r="F20" s="15">
        <v>1680700.39</v>
      </c>
      <c r="G20" s="15">
        <v>1680700.39</v>
      </c>
      <c r="H20" s="15">
        <f t="shared" ref="H20" si="15">E20-F20</f>
        <v>9355190.0199999996</v>
      </c>
    </row>
    <row r="21" spans="1:8" x14ac:dyDescent="0.2">
      <c r="A21" s="4" t="s">
        <v>144</v>
      </c>
      <c r="B21" s="22"/>
      <c r="C21" s="15">
        <v>225610.01</v>
      </c>
      <c r="D21" s="15">
        <v>0</v>
      </c>
      <c r="E21" s="15">
        <f t="shared" ref="E21" si="16">C21+D21</f>
        <v>225610.01</v>
      </c>
      <c r="F21" s="15">
        <v>41637</v>
      </c>
      <c r="G21" s="15">
        <v>41637</v>
      </c>
      <c r="H21" s="15">
        <f t="shared" ref="H21" si="17">E21-F21</f>
        <v>183973.01</v>
      </c>
    </row>
    <row r="22" spans="1:8" x14ac:dyDescent="0.2">
      <c r="A22" s="4" t="s">
        <v>145</v>
      </c>
      <c r="B22" s="22"/>
      <c r="C22" s="15">
        <v>185899.76</v>
      </c>
      <c r="D22" s="15">
        <v>0</v>
      </c>
      <c r="E22" s="15">
        <f t="shared" ref="E22" si="18">C22+D22</f>
        <v>185899.76</v>
      </c>
      <c r="F22" s="15">
        <v>23957.1</v>
      </c>
      <c r="G22" s="15">
        <v>23957.1</v>
      </c>
      <c r="H22" s="15">
        <f t="shared" ref="H22" si="19">E22-F22</f>
        <v>161942.66</v>
      </c>
    </row>
    <row r="23" spans="1:8" x14ac:dyDescent="0.2">
      <c r="A23" s="4" t="s">
        <v>146</v>
      </c>
      <c r="B23" s="22"/>
      <c r="C23" s="15">
        <v>55346.080000000002</v>
      </c>
      <c r="D23" s="15">
        <v>0</v>
      </c>
      <c r="E23" s="15">
        <f t="shared" ref="E23" si="20">C23+D23</f>
        <v>55346.080000000002</v>
      </c>
      <c r="F23" s="15">
        <v>0</v>
      </c>
      <c r="G23" s="15">
        <v>0</v>
      </c>
      <c r="H23" s="15">
        <f t="shared" ref="H23" si="21">E23-F23</f>
        <v>55346.080000000002</v>
      </c>
    </row>
    <row r="24" spans="1:8" x14ac:dyDescent="0.2">
      <c r="A24" s="4" t="s">
        <v>147</v>
      </c>
      <c r="B24" s="22"/>
      <c r="C24" s="15">
        <v>4625920.3899999997</v>
      </c>
      <c r="D24" s="15">
        <v>0</v>
      </c>
      <c r="E24" s="15">
        <f t="shared" ref="E24" si="22">C24+D24</f>
        <v>4625920.3899999997</v>
      </c>
      <c r="F24" s="15">
        <v>980059.42</v>
      </c>
      <c r="G24" s="15">
        <v>980059.42</v>
      </c>
      <c r="H24" s="15">
        <f t="shared" ref="H24" si="23">E24-F24</f>
        <v>3645860.9699999997</v>
      </c>
    </row>
    <row r="25" spans="1:8" x14ac:dyDescent="0.2">
      <c r="A25" s="4" t="s">
        <v>148</v>
      </c>
      <c r="B25" s="22"/>
      <c r="C25" s="15">
        <v>1326461.29</v>
      </c>
      <c r="D25" s="15">
        <v>0</v>
      </c>
      <c r="E25" s="15">
        <f t="shared" ref="E25" si="24">C25+D25</f>
        <v>1326461.29</v>
      </c>
      <c r="F25" s="15">
        <v>194297.95</v>
      </c>
      <c r="G25" s="15">
        <v>194297.95</v>
      </c>
      <c r="H25" s="15">
        <f t="shared" ref="H25" si="25">E25-F25</f>
        <v>1132163.3400000001</v>
      </c>
    </row>
    <row r="26" spans="1:8" x14ac:dyDescent="0.2">
      <c r="A26" s="4" t="s">
        <v>149</v>
      </c>
      <c r="B26" s="22"/>
      <c r="C26" s="15">
        <v>42560388.149999999</v>
      </c>
      <c r="D26" s="15">
        <v>25000</v>
      </c>
      <c r="E26" s="15">
        <f t="shared" ref="E26" si="26">C26+D26</f>
        <v>42585388.149999999</v>
      </c>
      <c r="F26" s="15">
        <v>13628025.49</v>
      </c>
      <c r="G26" s="15">
        <v>13628025.49</v>
      </c>
      <c r="H26" s="15">
        <f t="shared" ref="H26" si="27">E26-F26</f>
        <v>28957362.659999996</v>
      </c>
    </row>
    <row r="27" spans="1:8" x14ac:dyDescent="0.2">
      <c r="A27" s="4" t="s">
        <v>150</v>
      </c>
      <c r="B27" s="22"/>
      <c r="C27" s="15">
        <v>1727339.73</v>
      </c>
      <c r="D27" s="15">
        <v>0</v>
      </c>
      <c r="E27" s="15">
        <f t="shared" ref="E27" si="28">C27+D27</f>
        <v>1727339.73</v>
      </c>
      <c r="F27" s="15">
        <v>433995.54</v>
      </c>
      <c r="G27" s="15">
        <v>433995.54</v>
      </c>
      <c r="H27" s="15">
        <f t="shared" ref="H27" si="29">E27-F27</f>
        <v>1293344.19</v>
      </c>
    </row>
    <row r="28" spans="1:8" x14ac:dyDescent="0.2">
      <c r="A28" s="4" t="s">
        <v>151</v>
      </c>
      <c r="B28" s="22"/>
      <c r="C28" s="15">
        <v>204178.31</v>
      </c>
      <c r="D28" s="15">
        <v>0</v>
      </c>
      <c r="E28" s="15">
        <f t="shared" ref="E28" si="30">C28+D28</f>
        <v>204178.31</v>
      </c>
      <c r="F28" s="15">
        <v>28889.279999999999</v>
      </c>
      <c r="G28" s="15">
        <v>28889.279999999999</v>
      </c>
      <c r="H28" s="15">
        <f t="shared" ref="H28" si="31">E28-F28</f>
        <v>175289.03</v>
      </c>
    </row>
    <row r="29" spans="1:8" x14ac:dyDescent="0.2">
      <c r="A29" s="4" t="s">
        <v>152</v>
      </c>
      <c r="B29" s="22"/>
      <c r="C29" s="15">
        <v>704297.42</v>
      </c>
      <c r="D29" s="15">
        <v>0</v>
      </c>
      <c r="E29" s="15">
        <f t="shared" ref="E29" si="32">C29+D29</f>
        <v>704297.42</v>
      </c>
      <c r="F29" s="15">
        <v>197806.18</v>
      </c>
      <c r="G29" s="15">
        <v>197806.18</v>
      </c>
      <c r="H29" s="15">
        <f t="shared" ref="H29" si="33">E29-F29</f>
        <v>506491.24000000005</v>
      </c>
    </row>
    <row r="30" spans="1:8" x14ac:dyDescent="0.2">
      <c r="A30" s="4" t="s">
        <v>153</v>
      </c>
      <c r="B30" s="22"/>
      <c r="C30" s="15">
        <v>1815145.56</v>
      </c>
      <c r="D30" s="15">
        <v>38000</v>
      </c>
      <c r="E30" s="15">
        <f t="shared" ref="E30" si="34">C30+D30</f>
        <v>1853145.56</v>
      </c>
      <c r="F30" s="15">
        <v>391230.78</v>
      </c>
      <c r="G30" s="15">
        <v>391230.78</v>
      </c>
      <c r="H30" s="15">
        <f t="shared" ref="H30" si="35">E30-F30</f>
        <v>1461914.78</v>
      </c>
    </row>
    <row r="31" spans="1:8" x14ac:dyDescent="0.2">
      <c r="A31" s="4" t="s">
        <v>154</v>
      </c>
      <c r="B31" s="22"/>
      <c r="C31" s="15">
        <v>374499.92</v>
      </c>
      <c r="D31" s="15">
        <v>0</v>
      </c>
      <c r="E31" s="15">
        <f t="shared" ref="E31" si="36">C31+D31</f>
        <v>374499.92</v>
      </c>
      <c r="F31" s="15">
        <v>144976.14000000001</v>
      </c>
      <c r="G31" s="15">
        <v>144976.14000000001</v>
      </c>
      <c r="H31" s="15">
        <f t="shared" ref="H31" si="37">E31-F31</f>
        <v>229523.77999999997</v>
      </c>
    </row>
    <row r="32" spans="1:8" x14ac:dyDescent="0.2">
      <c r="A32" s="4"/>
      <c r="B32" s="22"/>
      <c r="C32" s="15"/>
      <c r="D32" s="15"/>
      <c r="E32" s="15"/>
      <c r="F32" s="15"/>
      <c r="G32" s="15"/>
      <c r="H32" s="15"/>
    </row>
    <row r="33" spans="1:8" x14ac:dyDescent="0.2">
      <c r="A33" s="4"/>
      <c r="B33" s="25"/>
      <c r="C33" s="16"/>
      <c r="D33" s="16"/>
      <c r="E33" s="16"/>
      <c r="F33" s="16"/>
      <c r="G33" s="16"/>
      <c r="H33" s="16"/>
    </row>
    <row r="34" spans="1:8" x14ac:dyDescent="0.2">
      <c r="A34" s="26"/>
      <c r="B34" s="47" t="s">
        <v>53</v>
      </c>
      <c r="C34" s="23">
        <f t="shared" ref="C34:H34" si="38">SUM(C7:C33)</f>
        <v>103128049.83</v>
      </c>
      <c r="D34" s="23">
        <f t="shared" si="38"/>
        <v>25000</v>
      </c>
      <c r="E34" s="23">
        <f t="shared" si="38"/>
        <v>103153049.83</v>
      </c>
      <c r="F34" s="23">
        <f t="shared" si="38"/>
        <v>29503240.990000002</v>
      </c>
      <c r="G34" s="23">
        <f t="shared" si="38"/>
        <v>29503240.990000002</v>
      </c>
      <c r="H34" s="23">
        <f t="shared" si="38"/>
        <v>73649808.839999989</v>
      </c>
    </row>
    <row r="37" spans="1:8" ht="45" customHeight="1" x14ac:dyDescent="0.2">
      <c r="A37" s="52" t="s">
        <v>156</v>
      </c>
      <c r="B37" s="53"/>
      <c r="C37" s="53"/>
      <c r="D37" s="53"/>
      <c r="E37" s="53"/>
      <c r="F37" s="53"/>
      <c r="G37" s="53"/>
      <c r="H37" s="54"/>
    </row>
    <row r="39" spans="1:8" x14ac:dyDescent="0.2">
      <c r="A39" s="57" t="s">
        <v>54</v>
      </c>
      <c r="B39" s="58"/>
      <c r="C39" s="52" t="s">
        <v>60</v>
      </c>
      <c r="D39" s="53"/>
      <c r="E39" s="53"/>
      <c r="F39" s="53"/>
      <c r="G39" s="54"/>
      <c r="H39" s="55" t="s">
        <v>59</v>
      </c>
    </row>
    <row r="40" spans="1:8" ht="22.5" x14ac:dyDescent="0.2">
      <c r="A40" s="59"/>
      <c r="B40" s="60"/>
      <c r="C40" s="9" t="s">
        <v>55</v>
      </c>
      <c r="D40" s="9" t="s">
        <v>125</v>
      </c>
      <c r="E40" s="9" t="s">
        <v>56</v>
      </c>
      <c r="F40" s="9" t="s">
        <v>57</v>
      </c>
      <c r="G40" s="9" t="s">
        <v>58</v>
      </c>
      <c r="H40" s="56"/>
    </row>
    <row r="41" spans="1:8" x14ac:dyDescent="0.2">
      <c r="A41" s="61"/>
      <c r="B41" s="62"/>
      <c r="C41" s="10">
        <v>1</v>
      </c>
      <c r="D41" s="10">
        <v>2</v>
      </c>
      <c r="E41" s="10" t="s">
        <v>126</v>
      </c>
      <c r="F41" s="10">
        <v>4</v>
      </c>
      <c r="G41" s="10">
        <v>5</v>
      </c>
      <c r="H41" s="10" t="s">
        <v>127</v>
      </c>
    </row>
    <row r="42" spans="1:8" x14ac:dyDescent="0.2">
      <c r="A42" s="28"/>
      <c r="B42" s="29"/>
      <c r="C42" s="33"/>
      <c r="D42" s="33"/>
      <c r="E42" s="33"/>
      <c r="F42" s="33"/>
      <c r="G42" s="33"/>
      <c r="H42" s="33"/>
    </row>
    <row r="43" spans="1:8" x14ac:dyDescent="0.2">
      <c r="A43" s="4" t="s">
        <v>8</v>
      </c>
      <c r="B43" s="2"/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E43-F43</f>
        <v>0</v>
      </c>
    </row>
    <row r="44" spans="1:8" x14ac:dyDescent="0.2">
      <c r="A44" s="4" t="s">
        <v>9</v>
      </c>
      <c r="B44" s="2"/>
      <c r="C44" s="34">
        <v>0</v>
      </c>
      <c r="D44" s="34">
        <v>0</v>
      </c>
      <c r="E44" s="34">
        <f t="shared" ref="E44:E46" si="39">C44+D44</f>
        <v>0</v>
      </c>
      <c r="F44" s="34">
        <v>0</v>
      </c>
      <c r="G44" s="34">
        <v>0</v>
      </c>
      <c r="H44" s="34">
        <f t="shared" ref="H44:H46" si="40">E44-F44</f>
        <v>0</v>
      </c>
    </row>
    <row r="45" spans="1:8" x14ac:dyDescent="0.2">
      <c r="A45" s="4" t="s">
        <v>10</v>
      </c>
      <c r="B45" s="2"/>
      <c r="C45" s="34">
        <v>0</v>
      </c>
      <c r="D45" s="34">
        <v>0</v>
      </c>
      <c r="E45" s="34">
        <f t="shared" si="39"/>
        <v>0</v>
      </c>
      <c r="F45" s="34">
        <v>0</v>
      </c>
      <c r="G45" s="34">
        <v>0</v>
      </c>
      <c r="H45" s="34">
        <f t="shared" si="40"/>
        <v>0</v>
      </c>
    </row>
    <row r="46" spans="1:8" x14ac:dyDescent="0.2">
      <c r="A46" s="4" t="s">
        <v>11</v>
      </c>
      <c r="B46" s="2"/>
      <c r="C46" s="34">
        <v>0</v>
      </c>
      <c r="D46" s="34">
        <v>0</v>
      </c>
      <c r="E46" s="34">
        <f t="shared" si="39"/>
        <v>0</v>
      </c>
      <c r="F46" s="34">
        <v>0</v>
      </c>
      <c r="G46" s="34">
        <v>0</v>
      </c>
      <c r="H46" s="34">
        <f t="shared" si="40"/>
        <v>0</v>
      </c>
    </row>
    <row r="47" spans="1:8" x14ac:dyDescent="0.2">
      <c r="A47" s="4"/>
      <c r="B47" s="2"/>
      <c r="C47" s="35"/>
      <c r="D47" s="35"/>
      <c r="E47" s="35"/>
      <c r="F47" s="35"/>
      <c r="G47" s="35"/>
      <c r="H47" s="35"/>
    </row>
    <row r="48" spans="1:8" x14ac:dyDescent="0.2">
      <c r="A48" s="26"/>
      <c r="B48" s="47" t="s">
        <v>53</v>
      </c>
      <c r="C48" s="23">
        <f>SUM(C43:C47)</f>
        <v>0</v>
      </c>
      <c r="D48" s="23">
        <f>SUM(D43:D47)</f>
        <v>0</v>
      </c>
      <c r="E48" s="23">
        <f>SUM(E43:E46)</f>
        <v>0</v>
      </c>
      <c r="F48" s="23">
        <f>SUM(F43:F46)</f>
        <v>0</v>
      </c>
      <c r="G48" s="23">
        <f>SUM(G43:G46)</f>
        <v>0</v>
      </c>
      <c r="H48" s="23">
        <f>SUM(H43:H46)</f>
        <v>0</v>
      </c>
    </row>
    <row r="51" spans="1:8" ht="45" customHeight="1" x14ac:dyDescent="0.2">
      <c r="A51" s="52" t="s">
        <v>157</v>
      </c>
      <c r="B51" s="53"/>
      <c r="C51" s="53"/>
      <c r="D51" s="53"/>
      <c r="E51" s="53"/>
      <c r="F51" s="53"/>
      <c r="G51" s="53"/>
      <c r="H51" s="54"/>
    </row>
    <row r="52" spans="1:8" x14ac:dyDescent="0.2">
      <c r="A52" s="57" t="s">
        <v>54</v>
      </c>
      <c r="B52" s="58"/>
      <c r="C52" s="52" t="s">
        <v>60</v>
      </c>
      <c r="D52" s="53"/>
      <c r="E52" s="53"/>
      <c r="F52" s="53"/>
      <c r="G52" s="54"/>
      <c r="H52" s="55" t="s">
        <v>59</v>
      </c>
    </row>
    <row r="53" spans="1:8" ht="22.5" x14ac:dyDescent="0.2">
      <c r="A53" s="59"/>
      <c r="B53" s="60"/>
      <c r="C53" s="9" t="s">
        <v>55</v>
      </c>
      <c r="D53" s="9" t="s">
        <v>125</v>
      </c>
      <c r="E53" s="9" t="s">
        <v>56</v>
      </c>
      <c r="F53" s="9" t="s">
        <v>57</v>
      </c>
      <c r="G53" s="9" t="s">
        <v>58</v>
      </c>
      <c r="H53" s="56"/>
    </row>
    <row r="54" spans="1:8" x14ac:dyDescent="0.2">
      <c r="A54" s="61"/>
      <c r="B54" s="62"/>
      <c r="C54" s="10">
        <v>1</v>
      </c>
      <c r="D54" s="10">
        <v>2</v>
      </c>
      <c r="E54" s="10" t="s">
        <v>126</v>
      </c>
      <c r="F54" s="10">
        <v>4</v>
      </c>
      <c r="G54" s="10">
        <v>5</v>
      </c>
      <c r="H54" s="10" t="s">
        <v>127</v>
      </c>
    </row>
    <row r="55" spans="1:8" x14ac:dyDescent="0.2">
      <c r="A55" s="28"/>
      <c r="B55" s="29"/>
      <c r="C55" s="33"/>
      <c r="D55" s="33"/>
      <c r="E55" s="33"/>
      <c r="F55" s="33"/>
      <c r="G55" s="33"/>
      <c r="H55" s="33"/>
    </row>
    <row r="56" spans="1:8" ht="22.5" x14ac:dyDescent="0.2">
      <c r="A56" s="4"/>
      <c r="B56" s="31" t="s">
        <v>13</v>
      </c>
      <c r="C56" s="34">
        <v>0</v>
      </c>
      <c r="D56" s="34">
        <v>0</v>
      </c>
      <c r="E56" s="34">
        <f>C56+D56</f>
        <v>0</v>
      </c>
      <c r="F56" s="34">
        <v>0</v>
      </c>
      <c r="G56" s="34">
        <v>0</v>
      </c>
      <c r="H56" s="34">
        <f>E56-F56</f>
        <v>0</v>
      </c>
    </row>
    <row r="57" spans="1:8" x14ac:dyDescent="0.2">
      <c r="A57" s="4"/>
      <c r="B57" s="31"/>
      <c r="C57" s="34"/>
      <c r="D57" s="34"/>
      <c r="E57" s="34"/>
      <c r="F57" s="34"/>
      <c r="G57" s="34"/>
      <c r="H57" s="34"/>
    </row>
    <row r="58" spans="1:8" x14ac:dyDescent="0.2">
      <c r="A58" s="4"/>
      <c r="B58" s="31" t="s">
        <v>12</v>
      </c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x14ac:dyDescent="0.2">
      <c r="A59" s="4"/>
      <c r="B59" s="31"/>
      <c r="C59" s="34"/>
      <c r="D59" s="34"/>
      <c r="E59" s="34"/>
      <c r="F59" s="34"/>
      <c r="G59" s="34"/>
      <c r="H59" s="34"/>
    </row>
    <row r="60" spans="1:8" ht="22.5" x14ac:dyDescent="0.2">
      <c r="A60" s="4"/>
      <c r="B60" s="31" t="s">
        <v>14</v>
      </c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/>
      <c r="B61" s="31"/>
      <c r="C61" s="34"/>
      <c r="D61" s="34"/>
      <c r="E61" s="34"/>
      <c r="F61" s="34"/>
      <c r="G61" s="34"/>
      <c r="H61" s="34"/>
    </row>
    <row r="62" spans="1:8" ht="22.5" x14ac:dyDescent="0.2">
      <c r="A62" s="4"/>
      <c r="B62" s="31" t="s">
        <v>26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ht="22.5" x14ac:dyDescent="0.2">
      <c r="A64" s="4"/>
      <c r="B64" s="31" t="s">
        <v>27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34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x14ac:dyDescent="0.2">
      <c r="A68" s="4"/>
      <c r="B68" s="31" t="s">
        <v>15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30"/>
      <c r="B69" s="32"/>
      <c r="C69" s="35"/>
      <c r="D69" s="35"/>
      <c r="E69" s="35"/>
      <c r="F69" s="35"/>
      <c r="G69" s="35"/>
      <c r="H69" s="35"/>
    </row>
    <row r="70" spans="1:8" x14ac:dyDescent="0.2">
      <c r="A70" s="26"/>
      <c r="B70" s="47" t="s">
        <v>53</v>
      </c>
      <c r="C70" s="23">
        <f t="shared" ref="C70:H70" si="41">SUM(C56:C68)</f>
        <v>0</v>
      </c>
      <c r="D70" s="23">
        <f t="shared" si="41"/>
        <v>0</v>
      </c>
      <c r="E70" s="23">
        <f t="shared" si="41"/>
        <v>0</v>
      </c>
      <c r="F70" s="23">
        <f t="shared" si="41"/>
        <v>0</v>
      </c>
      <c r="G70" s="23">
        <f t="shared" si="41"/>
        <v>0</v>
      </c>
      <c r="H70" s="23">
        <f t="shared" si="41"/>
        <v>0</v>
      </c>
    </row>
  </sheetData>
  <sheetProtection formatCells="0" formatColumns="0" formatRows="0" insertRows="0" deleteRows="0" autoFilter="0"/>
  <mergeCells count="12">
    <mergeCell ref="A1:H1"/>
    <mergeCell ref="A3:B5"/>
    <mergeCell ref="A37:H37"/>
    <mergeCell ref="A39:B41"/>
    <mergeCell ref="C3:G3"/>
    <mergeCell ref="H3:H4"/>
    <mergeCell ref="A51:H51"/>
    <mergeCell ref="A52:B54"/>
    <mergeCell ref="C52:G52"/>
    <mergeCell ref="H52:H53"/>
    <mergeCell ref="C39:G39"/>
    <mergeCell ref="H39:H4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158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42797878.900000006</v>
      </c>
      <c r="D6" s="15">
        <f t="shared" si="0"/>
        <v>38000</v>
      </c>
      <c r="E6" s="15">
        <f t="shared" si="0"/>
        <v>42835878.900000006</v>
      </c>
      <c r="F6" s="15">
        <f t="shared" si="0"/>
        <v>12553563.77</v>
      </c>
      <c r="G6" s="15">
        <f t="shared" si="0"/>
        <v>12553563.77</v>
      </c>
      <c r="H6" s="15">
        <f t="shared" si="0"/>
        <v>30282315.130000003</v>
      </c>
    </row>
    <row r="7" spans="1:8" x14ac:dyDescent="0.2">
      <c r="A7" s="38"/>
      <c r="B7" s="42" t="s">
        <v>42</v>
      </c>
      <c r="C7" s="15">
        <v>10013427.4</v>
      </c>
      <c r="D7" s="15">
        <v>0</v>
      </c>
      <c r="E7" s="15">
        <f>C7+D7</f>
        <v>10013427.4</v>
      </c>
      <c r="F7" s="15">
        <v>2075290.91</v>
      </c>
      <c r="G7" s="15">
        <v>2075290.91</v>
      </c>
      <c r="H7" s="15">
        <f>E7-F7</f>
        <v>7938136.4900000002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7353433.1299999999</v>
      </c>
      <c r="D9" s="15">
        <v>0</v>
      </c>
      <c r="E9" s="15">
        <f t="shared" si="1"/>
        <v>7353433.1299999999</v>
      </c>
      <c r="F9" s="15">
        <v>2679507.5099999998</v>
      </c>
      <c r="G9" s="15">
        <v>2679507.5099999998</v>
      </c>
      <c r="H9" s="15">
        <f t="shared" si="2"/>
        <v>4673925.62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11532353.67</v>
      </c>
      <c r="D11" s="15">
        <v>0</v>
      </c>
      <c r="E11" s="15">
        <f t="shared" si="1"/>
        <v>11532353.67</v>
      </c>
      <c r="F11" s="15">
        <v>4831104.82</v>
      </c>
      <c r="G11" s="15">
        <v>4831104.82</v>
      </c>
      <c r="H11" s="15">
        <f t="shared" si="2"/>
        <v>6701248.8499999996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3751206.85</v>
      </c>
      <c r="D13" s="15">
        <v>38000</v>
      </c>
      <c r="E13" s="15">
        <f t="shared" si="1"/>
        <v>3789206.85</v>
      </c>
      <c r="F13" s="15">
        <v>736428.73</v>
      </c>
      <c r="G13" s="15">
        <v>736428.73</v>
      </c>
      <c r="H13" s="15">
        <f t="shared" si="2"/>
        <v>3052778.12</v>
      </c>
    </row>
    <row r="14" spans="1:8" x14ac:dyDescent="0.2">
      <c r="A14" s="38"/>
      <c r="B14" s="42" t="s">
        <v>19</v>
      </c>
      <c r="C14" s="15">
        <v>10147457.85</v>
      </c>
      <c r="D14" s="15">
        <v>0</v>
      </c>
      <c r="E14" s="15">
        <f t="shared" si="1"/>
        <v>10147457.85</v>
      </c>
      <c r="F14" s="15">
        <v>2231231.7999999998</v>
      </c>
      <c r="G14" s="15">
        <v>2231231.7999999998</v>
      </c>
      <c r="H14" s="15">
        <f t="shared" si="2"/>
        <v>7916226.0499999998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60330170.93</v>
      </c>
      <c r="D16" s="15">
        <f t="shared" si="3"/>
        <v>-13000</v>
      </c>
      <c r="E16" s="15">
        <f t="shared" si="3"/>
        <v>60317170.93</v>
      </c>
      <c r="F16" s="15">
        <f t="shared" si="3"/>
        <v>16949677.219999999</v>
      </c>
      <c r="G16" s="15">
        <f t="shared" si="3"/>
        <v>16949677.219999999</v>
      </c>
      <c r="H16" s="15">
        <f t="shared" si="3"/>
        <v>43367493.709999993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57694355.469999999</v>
      </c>
      <c r="D18" s="15">
        <v>-1153965.56</v>
      </c>
      <c r="E18" s="15">
        <f t="shared" ref="E18:E23" si="5">C18+D18</f>
        <v>56540389.909999996</v>
      </c>
      <c r="F18" s="15">
        <v>15323102.310000001</v>
      </c>
      <c r="G18" s="15">
        <v>15323102.310000001</v>
      </c>
      <c r="H18" s="15">
        <f t="shared" si="4"/>
        <v>41217287.599999994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2635815.46</v>
      </c>
      <c r="D20" s="15">
        <v>0</v>
      </c>
      <c r="E20" s="15">
        <f t="shared" si="5"/>
        <v>2635815.46</v>
      </c>
      <c r="F20" s="15">
        <v>660691</v>
      </c>
      <c r="G20" s="15">
        <v>660691</v>
      </c>
      <c r="H20" s="15">
        <f t="shared" si="4"/>
        <v>1975124.46</v>
      </c>
    </row>
    <row r="21" spans="1:8" x14ac:dyDescent="0.2">
      <c r="A21" s="38"/>
      <c r="B21" s="42" t="s">
        <v>47</v>
      </c>
      <c r="C21" s="15">
        <v>0</v>
      </c>
      <c r="D21" s="15">
        <v>1140965.56</v>
      </c>
      <c r="E21" s="15">
        <f t="shared" si="5"/>
        <v>1140965.56</v>
      </c>
      <c r="F21" s="15">
        <v>965883.91</v>
      </c>
      <c r="G21" s="15">
        <v>965883.91</v>
      </c>
      <c r="H21" s="15">
        <f t="shared" si="4"/>
        <v>175081.65000000002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103128049.83000001</v>
      </c>
      <c r="D42" s="23">
        <f t="shared" si="12"/>
        <v>25000</v>
      </c>
      <c r="E42" s="23">
        <f t="shared" si="12"/>
        <v>103153049.83000001</v>
      </c>
      <c r="F42" s="23">
        <f t="shared" si="12"/>
        <v>29503240.989999998</v>
      </c>
      <c r="G42" s="23">
        <f t="shared" si="12"/>
        <v>29503240.989999998</v>
      </c>
      <c r="H42" s="23">
        <f t="shared" si="12"/>
        <v>73649808.840000004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2018-03-08T21:21:25Z</cp:lastPrinted>
  <dcterms:created xsi:type="dcterms:W3CDTF">2014-02-10T03:37:14Z</dcterms:created>
  <dcterms:modified xsi:type="dcterms:W3CDTF">2020-06-12T23:26:50Z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