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E34" i="4" l="1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H73" i="4" l="1"/>
  <c r="G73" i="4"/>
  <c r="F73" i="4"/>
  <c r="E73" i="4"/>
  <c r="D73" i="4"/>
  <c r="H71" i="4"/>
  <c r="H69" i="4"/>
  <c r="H67" i="4"/>
  <c r="H65" i="4"/>
  <c r="H63" i="4"/>
  <c r="H61" i="4"/>
  <c r="H59" i="4"/>
  <c r="E71" i="4"/>
  <c r="E69" i="4"/>
  <c r="E67" i="4"/>
  <c r="E65" i="4"/>
  <c r="E63" i="4"/>
  <c r="E61" i="4"/>
  <c r="E59" i="4"/>
  <c r="C73" i="4"/>
  <c r="H51" i="4"/>
  <c r="G51" i="4"/>
  <c r="F51" i="4"/>
  <c r="H49" i="4"/>
  <c r="H48" i="4"/>
  <c r="H47" i="4"/>
  <c r="H46" i="4"/>
  <c r="E51" i="4"/>
  <c r="E49" i="4"/>
  <c r="E48" i="4"/>
  <c r="E47" i="4"/>
  <c r="E46" i="4"/>
  <c r="D51" i="4"/>
  <c r="C51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37" i="4"/>
  <c r="F37" i="4"/>
  <c r="D37" i="4"/>
  <c r="C37" i="4"/>
  <c r="H37" i="4" l="1"/>
  <c r="E37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2" i="5"/>
  <c r="H19" i="5"/>
  <c r="H17" i="5"/>
  <c r="H12" i="5"/>
  <c r="H10" i="5"/>
  <c r="H8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E21" i="5"/>
  <c r="H21" i="5" s="1"/>
  <c r="E20" i="5"/>
  <c r="H20" i="5" s="1"/>
  <c r="E19" i="5"/>
  <c r="E18" i="5"/>
  <c r="H18" i="5" s="1"/>
  <c r="E17" i="5"/>
  <c r="E14" i="5"/>
  <c r="H14" i="5" s="1"/>
  <c r="E13" i="5"/>
  <c r="H13" i="5" s="1"/>
  <c r="E12" i="5"/>
  <c r="E11" i="5"/>
  <c r="H11" i="5" s="1"/>
  <c r="E10" i="5"/>
  <c r="E9" i="5"/>
  <c r="H9" i="5" s="1"/>
  <c r="E8" i="5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E10" i="6"/>
  <c r="H10" i="6" s="1"/>
  <c r="E11" i="6"/>
  <c r="E12" i="6"/>
  <c r="H76" i="6"/>
  <c r="H75" i="6"/>
  <c r="H74" i="6"/>
  <c r="H73" i="6"/>
  <c r="H72" i="6"/>
  <c r="H68" i="6"/>
  <c r="H67" i="6"/>
  <c r="H66" i="6"/>
  <c r="H65" i="6"/>
  <c r="H63" i="6"/>
  <c r="H62" i="6"/>
  <c r="H61" i="6"/>
  <c r="H60" i="6"/>
  <c r="H59" i="6"/>
  <c r="H58" i="6"/>
  <c r="H56" i="6"/>
  <c r="H52" i="6"/>
  <c r="H51" i="6"/>
  <c r="H50" i="6"/>
  <c r="H48" i="6"/>
  <c r="H46" i="6"/>
  <c r="H42" i="6"/>
  <c r="H41" i="6"/>
  <c r="H40" i="6"/>
  <c r="H39" i="6"/>
  <c r="H38" i="6"/>
  <c r="H36" i="6"/>
  <c r="H35" i="6"/>
  <c r="H34" i="6"/>
  <c r="H21" i="6"/>
  <c r="H16" i="6"/>
  <c r="H12" i="6"/>
  <c r="H11" i="6"/>
  <c r="H9" i="6"/>
  <c r="H7" i="6"/>
  <c r="E76" i="6"/>
  <c r="E75" i="6"/>
  <c r="E74" i="6"/>
  <c r="E73" i="6"/>
  <c r="E72" i="6"/>
  <c r="E71" i="6"/>
  <c r="H71" i="6" s="1"/>
  <c r="E70" i="6"/>
  <c r="H70" i="6" s="1"/>
  <c r="E68" i="6"/>
  <c r="E67" i="6"/>
  <c r="E66" i="6"/>
  <c r="E65" i="6"/>
  <c r="E64" i="6"/>
  <c r="H64" i="6" s="1"/>
  <c r="E63" i="6"/>
  <c r="E62" i="6"/>
  <c r="E61" i="6"/>
  <c r="E60" i="6"/>
  <c r="E59" i="6"/>
  <c r="E58" i="6"/>
  <c r="E56" i="6"/>
  <c r="E55" i="6"/>
  <c r="H55" i="6" s="1"/>
  <c r="E54" i="6"/>
  <c r="H54" i="6" s="1"/>
  <c r="E52" i="6"/>
  <c r="E51" i="6"/>
  <c r="E50" i="6"/>
  <c r="E49" i="6"/>
  <c r="H49" i="6" s="1"/>
  <c r="E48" i="6"/>
  <c r="E47" i="6"/>
  <c r="H47" i="6" s="1"/>
  <c r="E46" i="6"/>
  <c r="E45" i="6"/>
  <c r="H45" i="6" s="1"/>
  <c r="E44" i="6"/>
  <c r="H44" i="6" s="1"/>
  <c r="E42" i="6"/>
  <c r="E41" i="6"/>
  <c r="E40" i="6"/>
  <c r="E39" i="6"/>
  <c r="E38" i="6"/>
  <c r="E37" i="6"/>
  <c r="H37" i="6" s="1"/>
  <c r="E36" i="6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E33" i="6" s="1"/>
  <c r="D23" i="6"/>
  <c r="D13" i="6"/>
  <c r="D5" i="6"/>
  <c r="C69" i="6"/>
  <c r="C65" i="6"/>
  <c r="C57" i="6"/>
  <c r="C53" i="6"/>
  <c r="C43" i="6"/>
  <c r="C33" i="6"/>
  <c r="C23" i="6"/>
  <c r="C13" i="6"/>
  <c r="C5" i="6"/>
  <c r="C42" i="5" l="1"/>
  <c r="H16" i="5"/>
  <c r="G42" i="5"/>
  <c r="F42" i="5"/>
  <c r="D42" i="5"/>
  <c r="E6" i="5"/>
  <c r="H6" i="5"/>
  <c r="E16" i="8"/>
  <c r="H6" i="8"/>
  <c r="H16" i="8" s="1"/>
  <c r="E69" i="6"/>
  <c r="H69" i="6" s="1"/>
  <c r="E57" i="6"/>
  <c r="H57" i="6" s="1"/>
  <c r="E53" i="6"/>
  <c r="H53" i="6" s="1"/>
  <c r="E43" i="6"/>
  <c r="H43" i="6" s="1"/>
  <c r="H33" i="6"/>
  <c r="E23" i="6"/>
  <c r="H23" i="6" s="1"/>
  <c r="C77" i="6"/>
  <c r="G77" i="6"/>
  <c r="F77" i="6"/>
  <c r="E13" i="6"/>
  <c r="H13" i="6" s="1"/>
  <c r="D77" i="6"/>
  <c r="E5" i="6"/>
  <c r="E25" i="5"/>
  <c r="E16" i="5"/>
  <c r="H42" i="5" l="1"/>
  <c r="E42" i="5"/>
  <c r="E77" i="6"/>
  <c r="H5" i="6"/>
  <c r="H77" i="6" s="1"/>
</calcChain>
</file>

<file path=xl/sharedStrings.xml><?xml version="1.0" encoding="utf-8"?>
<sst xmlns="http://schemas.openxmlformats.org/spreadsheetml/2006/main" count="220" uniqueCount="162">
  <si>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</si>
  <si>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</si>
  <si>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</si>
  <si>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</si>
  <si>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</si>
  <si>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</si>
  <si>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</si>
  <si>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</si>
  <si>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</si>
  <si>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</si>
  <si>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</si>
  <si>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</si>
  <si>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</si>
  <si>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</si>
  <si>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</si>
  <si>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</si>
  <si>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</si>
  <si>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</si>
  <si>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</si>
  <si>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</si>
  <si>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</si>
  <si>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</si>
  <si>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</si>
  <si>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</si>
  <si>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</si>
  <si>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</si>
  <si>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</si>
  <si>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</si>
  <si>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</si>
  <si>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</si>
  <si>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</si>
  <si>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</si>
  <si>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</si>
  <si>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</si>
  <si>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</si>
  <si>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</si>
  <si>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</si>
  <si>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</si>
  <si>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</si>
  <si>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</si>
  <si>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</si>
  <si>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</si>
  <si>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</si>
  <si>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</si>
  <si>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</si>
  <si>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</si>
  <si>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</si>
  <si>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</si>
  <si>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</si>
  <si>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</si>
  <si>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</si>
  <si>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</si>
  <si>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</si>
  <si>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</si>
  <si>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</si>
  <si>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</si>
  <si>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</si>
  <si>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</si>
  <si>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</si>
  <si>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</si>
  <si>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</si>
  <si>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</si>
  <si>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</si>
  <si>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</si>
  <si>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</si>
  <si>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</si>
  <si>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</si>
  <si>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</si>
  <si>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</si>
  <si>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</si>
  <si>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</si>
  <si>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</si>
  <si>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</si>
  <si>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</si>
  <si>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</si>
  <si>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</si>
  <si>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</si>
  <si>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</si>
  <si>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</si>
  <si>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</si>
  <si>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</si>
  <si>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</si>
  <si>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</si>
  <si>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</si>
  <si>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</si>
  <si>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</si>
  <si>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</si>
  <si>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</si>
  <si>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</si>
  <si>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</si>
  <si>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</si>
  <si>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</si>
  <si>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</si>
  <si>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</si>
  <si>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</si>
  <si>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</si>
  <si>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</si>
  <si>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</si>
  <si>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</si>
  <si>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</si>
  <si>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</si>
  <si>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</si>
  <si>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</si>
  <si>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</si>
  <si>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</si>
  <si>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</si>
  <si>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</si>
  <si>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</si>
  <si>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</si>
  <si>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</si>
  <si>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</si>
  <si>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</si>
  <si>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</si>
  <si>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</si>
  <si>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</si>
  <si>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</si>
  <si>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</si>
  <si>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</si>
  <si>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</si>
  <si>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</si>
  <si>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</si>
  <si>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</si>
  <si>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</si>
  <si>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</si>
  <si>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</si>
  <si>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</si>
  <si>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</si>
  <si>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</si>
  <si>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DE XICHU GTO
ESTADO ANALÍTICO DEL EJERCICIO DEL PRESUPUESTO DE EGRESOS
Clasificación por Objeto del Gasto (Capítulo y Concepto)
Del 1 de Enero al AL 30 DE SEPTIEMBRE DEL 2019</t>
  </si>
  <si>
    <t>MUNICIPIO DE XICHU GTO
ESTADO ANALÍTICO DEL EJERCICIO DEL PRESUPUESTO DE EGRESOS
Clasificación Económica (por Tipo de Gasto)
Del 1 de Enero al AL 30 DE SEPTIEMBRE DEL 2019</t>
  </si>
  <si>
    <t>PRESIDENCIA MUNICIPAL</t>
  </si>
  <si>
    <t>SINDICO MUNICIPAL</t>
  </si>
  <si>
    <t>REGIDORES</t>
  </si>
  <si>
    <t>SECRETARIA DEL H. AYUNTAMIENTO</t>
  </si>
  <si>
    <t>SECRETARIA PARTICULAR</t>
  </si>
  <si>
    <t>COMUNICACIÓN SOCIAL Y UAIP</t>
  </si>
  <si>
    <t>TESORERIA MUNICIPAL</t>
  </si>
  <si>
    <t>OFICIALIA MAYOR</t>
  </si>
  <si>
    <t>CONTRALORIA MUNICIPAL</t>
  </si>
  <si>
    <t>DELEGADOS Y COMISARIOS MUNICIPALES</t>
  </si>
  <si>
    <t>DESARROLLO SOCIAL</t>
  </si>
  <si>
    <t>DESARROLLO RURAL</t>
  </si>
  <si>
    <t>DESARROLLO ECONOMICO</t>
  </si>
  <si>
    <t>DIRECCIÓN ECOLOGÍA</t>
  </si>
  <si>
    <t>ATENCION CIUDADANA</t>
  </si>
  <si>
    <t>SERVICIOS MUNICIPALES</t>
  </si>
  <si>
    <t>LIMPIA PÚBLICA</t>
  </si>
  <si>
    <t>ALUMBRADO PÚBLICO</t>
  </si>
  <si>
    <t>PANTEONES</t>
  </si>
  <si>
    <t>PARQUES Y JARDINES</t>
  </si>
  <si>
    <t>DIF MUNICIPAL</t>
  </si>
  <si>
    <t>PROTECCIÓN CIVIL</t>
  </si>
  <si>
    <t>OBRAS MUNICIPALES</t>
  </si>
  <si>
    <t>CASA DE LA CULTURA</t>
  </si>
  <si>
    <t>BIBLIOTECA</t>
  </si>
  <si>
    <t>DEPORTES</t>
  </si>
  <si>
    <t>SEGURIDAD PÚBLICA</t>
  </si>
  <si>
    <t>UNIDAD DE TRANSPARENCIA Y PLANEACION MUN</t>
  </si>
  <si>
    <t>MUNICIPIO DE XICHU GTO
ESTADO ANALÍTICO DEL EJERCICIO DEL PRESUPUESTO DE EGRESOS
Clasificación Administrativa
Del 1 de Enero al AL 30 DE SEPTIEMBRE DEL 2019</t>
  </si>
  <si>
    <t>Gobierno (Federal/Estatal/Municipal) de MUNICIPIO DE XICHU GTO
Estado Analítico del Ejercicio del Presupuesto de Egresos
Clasificación Administrativa
Del 1 de Enero al AL 30 DE SEPTIEMBRE DEL 2019</t>
  </si>
  <si>
    <t>Sector Paraestatal del Gobierno (Federal/Estatal/Municipal) de MUNICIPIO DE XICHU GTO
Estado Analítico del Ejercicio del Presupuesto de Egresos
Clasificación Administrativa
Del 1 de Enero al AL 30 DE SEPTIEMBRE DEL 2019</t>
  </si>
  <si>
    <t>MUNICIPIO DE XICHU GTO
ESTADO ANALÍTICO DEL EJERCICIO DEL PRESUPUESTO DE EGRESOS
Clasificación Funcional (Finalidad y Función)
Del 1 de Enero al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</si>
</sst>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workbookViewId="0">
      <selection activeCell="C13" sqref="C1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38169425.439999998</v>
      </c>
      <c r="D5" s="14">
        <f>SUM(D6:D12)</f>
        <v>726577.89999999991</v>
      </c>
      <c r="E5" s="14">
        <f>C5+D5</f>
        <v>38896003.339999996</v>
      </c>
      <c r="F5" s="14">
        <f>SUM(F6:F12)</f>
        <v>17986047.659999996</v>
      </c>
      <c r="G5" s="14">
        <f>SUM(G6:G12)</f>
        <v>17986047.659999996</v>
      </c>
      <c r="H5" s="14">
        <f>E5-F5</f>
        <v>20909955.68</v>
      </c>
    </row>
    <row r="6" spans="1:8" x14ac:dyDescent="0.2">
      <c r="A6" s="49">
        <v>1100</v>
      </c>
      <c r="B6" s="11" t="s">
        <v>70</v>
      </c>
      <c r="C6" s="15">
        <v>27569276.41</v>
      </c>
      <c r="D6" s="15">
        <v>2351679.69</v>
      </c>
      <c r="E6" s="15">
        <f t="shared" ref="E6:E69" si="0">C6+D6</f>
        <v>29920956.100000001</v>
      </c>
      <c r="F6" s="15">
        <v>14815619.529999999</v>
      </c>
      <c r="G6" s="15">
        <v>14815619.529999999</v>
      </c>
      <c r="H6" s="15">
        <f t="shared" ref="H6:H69" si="1">E6-F6</f>
        <v>15105336.570000002</v>
      </c>
    </row>
    <row r="7" spans="1:8" x14ac:dyDescent="0.2">
      <c r="A7" s="49">
        <v>1200</v>
      </c>
      <c r="B7" s="11" t="s">
        <v>71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</row>
    <row r="8" spans="1:8" x14ac:dyDescent="0.2">
      <c r="A8" s="49">
        <v>1300</v>
      </c>
      <c r="B8" s="11" t="s">
        <v>72</v>
      </c>
      <c r="C8" s="15">
        <v>7539987.0300000003</v>
      </c>
      <c r="D8" s="15">
        <v>-1877841.78</v>
      </c>
      <c r="E8" s="15">
        <f t="shared" si="0"/>
        <v>5662145.25</v>
      </c>
      <c r="F8" s="15">
        <v>1635234.2</v>
      </c>
      <c r="G8" s="15">
        <v>1635234.2</v>
      </c>
      <c r="H8" s="15">
        <f t="shared" si="1"/>
        <v>4026911.05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73</v>
      </c>
      <c r="C10" s="15">
        <v>937043.07</v>
      </c>
      <c r="D10" s="15">
        <v>176000</v>
      </c>
      <c r="E10" s="15">
        <f t="shared" si="0"/>
        <v>1113043.0699999998</v>
      </c>
      <c r="F10" s="15">
        <v>358575.98</v>
      </c>
      <c r="G10" s="15">
        <v>358575.98</v>
      </c>
      <c r="H10" s="15">
        <f t="shared" si="1"/>
        <v>754467.08999999985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2123118.9300000002</v>
      </c>
      <c r="D12" s="15">
        <v>76739.990000000005</v>
      </c>
      <c r="E12" s="15">
        <f t="shared" si="0"/>
        <v>2199858.9200000004</v>
      </c>
      <c r="F12" s="15">
        <v>1176617.95</v>
      </c>
      <c r="G12" s="15">
        <v>1176617.95</v>
      </c>
      <c r="H12" s="15">
        <f t="shared" si="1"/>
        <v>1023240.9700000004</v>
      </c>
    </row>
    <row r="13" spans="1:8" x14ac:dyDescent="0.2">
      <c r="A13" s="48" t="s">
        <v>62</v>
      </c>
      <c r="B13" s="7"/>
      <c r="C13" s="15">
        <f>SUM(C14:C22)</f>
        <v>5152880.84</v>
      </c>
      <c r="D13" s="15">
        <f>SUM(D14:D22)</f>
        <v>8629580.7200000007</v>
      </c>
      <c r="E13" s="15">
        <f t="shared" si="0"/>
        <v>13782461.560000001</v>
      </c>
      <c r="F13" s="15">
        <f>SUM(F14:F22)</f>
        <v>8677818.8399999999</v>
      </c>
      <c r="G13" s="15">
        <f>SUM(G14:G22)</f>
        <v>7443477.2400000012</v>
      </c>
      <c r="H13" s="15">
        <f t="shared" si="1"/>
        <v>5104642.7200000007</v>
      </c>
    </row>
    <row r="14" spans="1:8" x14ac:dyDescent="0.2">
      <c r="A14" s="49">
        <v>2100</v>
      </c>
      <c r="B14" s="11" t="s">
        <v>75</v>
      </c>
      <c r="C14" s="15">
        <v>1102562.3799999999</v>
      </c>
      <c r="D14" s="15">
        <v>1312714.48</v>
      </c>
      <c r="E14" s="15">
        <f t="shared" si="0"/>
        <v>2415276.86</v>
      </c>
      <c r="F14" s="15">
        <v>1680512.25</v>
      </c>
      <c r="G14" s="15">
        <v>1503858.32</v>
      </c>
      <c r="H14" s="15">
        <f t="shared" si="1"/>
        <v>734764.60999999987</v>
      </c>
    </row>
    <row r="15" spans="1:8" x14ac:dyDescent="0.2">
      <c r="A15" s="49">
        <v>2200</v>
      </c>
      <c r="B15" s="11" t="s">
        <v>76</v>
      </c>
      <c r="C15" s="15">
        <v>319249</v>
      </c>
      <c r="D15" s="15">
        <v>885523.02</v>
      </c>
      <c r="E15" s="15">
        <f t="shared" si="0"/>
        <v>1204772.02</v>
      </c>
      <c r="F15" s="15">
        <v>1007996.64</v>
      </c>
      <c r="G15" s="15">
        <v>923450.53</v>
      </c>
      <c r="H15" s="15">
        <f t="shared" si="1"/>
        <v>196775.38</v>
      </c>
    </row>
    <row r="16" spans="1:8" x14ac:dyDescent="0.2">
      <c r="A16" s="49">
        <v>2300</v>
      </c>
      <c r="B16" s="11" t="s">
        <v>77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78</v>
      </c>
      <c r="C17" s="15">
        <v>396600</v>
      </c>
      <c r="D17" s="15">
        <v>4441638.2300000004</v>
      </c>
      <c r="E17" s="15">
        <f t="shared" si="0"/>
        <v>4838238.2300000004</v>
      </c>
      <c r="F17" s="15">
        <v>2799122.61</v>
      </c>
      <c r="G17" s="15">
        <v>1929740.29</v>
      </c>
      <c r="H17" s="15">
        <f t="shared" si="1"/>
        <v>2039115.6200000006</v>
      </c>
    </row>
    <row r="18" spans="1:8" x14ac:dyDescent="0.2">
      <c r="A18" s="49">
        <v>2500</v>
      </c>
      <c r="B18" s="11" t="s">
        <v>79</v>
      </c>
      <c r="C18" s="15">
        <v>383444.66</v>
      </c>
      <c r="D18" s="15">
        <v>327000</v>
      </c>
      <c r="E18" s="15">
        <f t="shared" si="0"/>
        <v>710444.65999999992</v>
      </c>
      <c r="F18" s="15">
        <v>409053.15</v>
      </c>
      <c r="G18" s="15">
        <v>409053.15</v>
      </c>
      <c r="H18" s="15">
        <f t="shared" si="1"/>
        <v>301391.50999999989</v>
      </c>
    </row>
    <row r="19" spans="1:8" x14ac:dyDescent="0.2">
      <c r="A19" s="49">
        <v>2600</v>
      </c>
      <c r="B19" s="11" t="s">
        <v>80</v>
      </c>
      <c r="C19" s="15">
        <v>2428260.63</v>
      </c>
      <c r="D19" s="15">
        <v>1455664.99</v>
      </c>
      <c r="E19" s="15">
        <f t="shared" si="0"/>
        <v>3883925.62</v>
      </c>
      <c r="F19" s="15">
        <v>2529447.96</v>
      </c>
      <c r="G19" s="15">
        <v>2447855.4500000002</v>
      </c>
      <c r="H19" s="15">
        <f t="shared" si="1"/>
        <v>1354477.6600000001</v>
      </c>
    </row>
    <row r="20" spans="1:8" x14ac:dyDescent="0.2">
      <c r="A20" s="49">
        <v>2700</v>
      </c>
      <c r="B20" s="11" t="s">
        <v>81</v>
      </c>
      <c r="C20" s="15">
        <v>169664.17</v>
      </c>
      <c r="D20" s="15">
        <v>41040</v>
      </c>
      <c r="E20" s="15">
        <f t="shared" si="0"/>
        <v>210704.17</v>
      </c>
      <c r="F20" s="15">
        <v>84564.15</v>
      </c>
      <c r="G20" s="15">
        <v>84564.15</v>
      </c>
      <c r="H20" s="15">
        <f t="shared" si="1"/>
        <v>126140.02000000002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353100</v>
      </c>
      <c r="D22" s="15">
        <v>166000</v>
      </c>
      <c r="E22" s="15">
        <f t="shared" si="0"/>
        <v>519100</v>
      </c>
      <c r="F22" s="15">
        <v>167122.07999999999</v>
      </c>
      <c r="G22" s="15">
        <v>144955.35</v>
      </c>
      <c r="H22" s="15">
        <f t="shared" si="1"/>
        <v>351977.92000000004</v>
      </c>
    </row>
    <row r="23" spans="1:8" x14ac:dyDescent="0.2">
      <c r="A23" s="48" t="s">
        <v>63</v>
      </c>
      <c r="B23" s="7"/>
      <c r="C23" s="15">
        <f>SUM(C24:C32)</f>
        <v>6958901.0299999993</v>
      </c>
      <c r="D23" s="15">
        <f>SUM(D24:D32)</f>
        <v>5165393.29</v>
      </c>
      <c r="E23" s="15">
        <f t="shared" si="0"/>
        <v>12124294.32</v>
      </c>
      <c r="F23" s="15">
        <f>SUM(F24:F32)</f>
        <v>8088256.8600000013</v>
      </c>
      <c r="G23" s="15">
        <f>SUM(G24:G32)</f>
        <v>6267668.6200000001</v>
      </c>
      <c r="H23" s="15">
        <f t="shared" si="1"/>
        <v>4036037.459999999</v>
      </c>
    </row>
    <row r="24" spans="1:8" x14ac:dyDescent="0.2">
      <c r="A24" s="49">
        <v>3100</v>
      </c>
      <c r="B24" s="11" t="s">
        <v>84</v>
      </c>
      <c r="C24" s="15">
        <v>3049027.62</v>
      </c>
      <c r="D24" s="15">
        <v>2470000</v>
      </c>
      <c r="E24" s="15">
        <f t="shared" si="0"/>
        <v>5519027.6200000001</v>
      </c>
      <c r="F24" s="15">
        <v>5003895.71</v>
      </c>
      <c r="G24" s="15">
        <v>3647779.25</v>
      </c>
      <c r="H24" s="15">
        <f t="shared" si="1"/>
        <v>515131.91000000015</v>
      </c>
    </row>
    <row r="25" spans="1:8" x14ac:dyDescent="0.2">
      <c r="A25" s="49">
        <v>3200</v>
      </c>
      <c r="B25" s="11" t="s">
        <v>85</v>
      </c>
      <c r="C25" s="15">
        <v>0</v>
      </c>
      <c r="D25" s="15">
        <v>95000</v>
      </c>
      <c r="E25" s="15">
        <f t="shared" si="0"/>
        <v>95000</v>
      </c>
      <c r="F25" s="15">
        <v>192294.39999999999</v>
      </c>
      <c r="G25" s="15">
        <v>192294.39999999999</v>
      </c>
      <c r="H25" s="15">
        <f t="shared" si="1"/>
        <v>-97294.399999999994</v>
      </c>
    </row>
    <row r="26" spans="1:8" x14ac:dyDescent="0.2">
      <c r="A26" s="49">
        <v>3300</v>
      </c>
      <c r="B26" s="11" t="s">
        <v>86</v>
      </c>
      <c r="C26" s="15">
        <v>379000</v>
      </c>
      <c r="D26" s="15">
        <v>217000</v>
      </c>
      <c r="E26" s="15">
        <f t="shared" si="0"/>
        <v>596000</v>
      </c>
      <c r="F26" s="15">
        <v>14774</v>
      </c>
      <c r="G26" s="15">
        <v>14774</v>
      </c>
      <c r="H26" s="15">
        <f t="shared" si="1"/>
        <v>581226</v>
      </c>
    </row>
    <row r="27" spans="1:8" x14ac:dyDescent="0.2">
      <c r="A27" s="49">
        <v>3400</v>
      </c>
      <c r="B27" s="11" t="s">
        <v>87</v>
      </c>
      <c r="C27" s="15">
        <v>93900</v>
      </c>
      <c r="D27" s="15">
        <v>339875.75</v>
      </c>
      <c r="E27" s="15">
        <f t="shared" si="0"/>
        <v>433775.75</v>
      </c>
      <c r="F27" s="15">
        <v>76892.149999999994</v>
      </c>
      <c r="G27" s="15">
        <v>61833.38</v>
      </c>
      <c r="H27" s="15">
        <f t="shared" si="1"/>
        <v>356883.6</v>
      </c>
    </row>
    <row r="28" spans="1:8" x14ac:dyDescent="0.2">
      <c r="A28" s="49">
        <v>3500</v>
      </c>
      <c r="B28" s="11" t="s">
        <v>88</v>
      </c>
      <c r="C28" s="15">
        <v>1624539.56</v>
      </c>
      <c r="D28" s="15">
        <v>745417.54</v>
      </c>
      <c r="E28" s="15">
        <f t="shared" si="0"/>
        <v>2369957.1</v>
      </c>
      <c r="F28" s="15">
        <v>1193303.3700000001</v>
      </c>
      <c r="G28" s="15">
        <v>747890.36</v>
      </c>
      <c r="H28" s="15">
        <f t="shared" si="1"/>
        <v>1176653.73</v>
      </c>
    </row>
    <row r="29" spans="1:8" x14ac:dyDescent="0.2">
      <c r="A29" s="49">
        <v>3600</v>
      </c>
      <c r="B29" s="11" t="s">
        <v>89</v>
      </c>
      <c r="C29" s="15">
        <v>32000</v>
      </c>
      <c r="D29" s="15">
        <v>0</v>
      </c>
      <c r="E29" s="15">
        <f t="shared" si="0"/>
        <v>32000</v>
      </c>
      <c r="F29" s="15">
        <v>8000</v>
      </c>
      <c r="G29" s="15">
        <v>4000</v>
      </c>
      <c r="H29" s="15">
        <f t="shared" si="1"/>
        <v>24000</v>
      </c>
    </row>
    <row r="30" spans="1:8" x14ac:dyDescent="0.2">
      <c r="A30" s="49">
        <v>3700</v>
      </c>
      <c r="B30" s="11" t="s">
        <v>90</v>
      </c>
      <c r="C30" s="15">
        <v>230647.55</v>
      </c>
      <c r="D30" s="15">
        <v>465000</v>
      </c>
      <c r="E30" s="15">
        <f t="shared" si="0"/>
        <v>695647.55</v>
      </c>
      <c r="F30" s="15">
        <v>382511.61</v>
      </c>
      <c r="G30" s="15">
        <v>382511.61</v>
      </c>
      <c r="H30" s="15">
        <f t="shared" si="1"/>
        <v>313135.94000000006</v>
      </c>
    </row>
    <row r="31" spans="1:8" x14ac:dyDescent="0.2">
      <c r="A31" s="49">
        <v>3800</v>
      </c>
      <c r="B31" s="11" t="s">
        <v>91</v>
      </c>
      <c r="C31" s="15">
        <v>833401.95</v>
      </c>
      <c r="D31" s="15">
        <v>820000</v>
      </c>
      <c r="E31" s="15">
        <f t="shared" si="0"/>
        <v>1653401.95</v>
      </c>
      <c r="F31" s="15">
        <v>1188061</v>
      </c>
      <c r="G31" s="15">
        <v>1188061</v>
      </c>
      <c r="H31" s="15">
        <f t="shared" si="1"/>
        <v>465340.94999999995</v>
      </c>
    </row>
    <row r="32" spans="1:8" x14ac:dyDescent="0.2">
      <c r="A32" s="49">
        <v>3900</v>
      </c>
      <c r="B32" s="11" t="s">
        <v>19</v>
      </c>
      <c r="C32" s="15">
        <v>716384.35</v>
      </c>
      <c r="D32" s="15">
        <v>13100</v>
      </c>
      <c r="E32" s="15">
        <f t="shared" si="0"/>
        <v>729484.35</v>
      </c>
      <c r="F32" s="15">
        <v>28524.62</v>
      </c>
      <c r="G32" s="15">
        <v>28524.62</v>
      </c>
      <c r="H32" s="15">
        <f t="shared" si="1"/>
        <v>700959.73</v>
      </c>
    </row>
    <row r="33" spans="1:8" x14ac:dyDescent="0.2">
      <c r="A33" s="48" t="s">
        <v>64</v>
      </c>
      <c r="B33" s="7"/>
      <c r="C33" s="15">
        <f>SUM(C34:C42)</f>
        <v>513797.75</v>
      </c>
      <c r="D33" s="15">
        <f>SUM(D34:D42)</f>
        <v>6774952.9299999997</v>
      </c>
      <c r="E33" s="15">
        <f t="shared" si="0"/>
        <v>7288750.6799999997</v>
      </c>
      <c r="F33" s="15">
        <f>SUM(F34:F42)</f>
        <v>7347851.4000000004</v>
      </c>
      <c r="G33" s="15">
        <f>SUM(G34:G42)</f>
        <v>6780824.9000000004</v>
      </c>
      <c r="H33" s="15">
        <f t="shared" si="1"/>
        <v>-59100.720000000671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513797.75</v>
      </c>
      <c r="D37" s="15">
        <v>6774952.9299999997</v>
      </c>
      <c r="E37" s="15">
        <f t="shared" si="0"/>
        <v>7288750.6799999997</v>
      </c>
      <c r="F37" s="15">
        <v>7347851.4000000004</v>
      </c>
      <c r="G37" s="15">
        <v>6780824.9000000004</v>
      </c>
      <c r="H37" s="15">
        <f t="shared" si="1"/>
        <v>-59100.720000000671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81000</v>
      </c>
      <c r="D43" s="15">
        <f>SUM(D44:D52)</f>
        <v>2494883.2000000002</v>
      </c>
      <c r="E43" s="15">
        <f t="shared" si="0"/>
        <v>2575883.2000000002</v>
      </c>
      <c r="F43" s="15">
        <f>SUM(F44:F52)</f>
        <v>1862818.77</v>
      </c>
      <c r="G43" s="15">
        <f>SUM(G44:G52)</f>
        <v>1726980.33</v>
      </c>
      <c r="H43" s="15">
        <f t="shared" si="1"/>
        <v>713064.43000000017</v>
      </c>
    </row>
    <row r="44" spans="1:8" x14ac:dyDescent="0.2">
      <c r="A44" s="49">
        <v>5100</v>
      </c>
      <c r="B44" s="11" t="s">
        <v>99</v>
      </c>
      <c r="C44" s="15">
        <v>81000</v>
      </c>
      <c r="D44" s="15">
        <v>968321.87</v>
      </c>
      <c r="E44" s="15">
        <f t="shared" si="0"/>
        <v>1049321.8700000001</v>
      </c>
      <c r="F44" s="15">
        <v>298810.90000000002</v>
      </c>
      <c r="G44" s="15">
        <v>169570.47</v>
      </c>
      <c r="H44" s="15">
        <f t="shared" si="1"/>
        <v>750510.97000000009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144215</v>
      </c>
      <c r="E45" s="15">
        <f t="shared" si="0"/>
        <v>144215</v>
      </c>
      <c r="F45" s="15">
        <v>142098.88</v>
      </c>
      <c r="G45" s="15">
        <v>142098.88</v>
      </c>
      <c r="H45" s="15">
        <f t="shared" si="1"/>
        <v>2116.1199999999953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0</v>
      </c>
      <c r="D47" s="15">
        <v>1305182</v>
      </c>
      <c r="E47" s="15">
        <f t="shared" si="0"/>
        <v>1305182</v>
      </c>
      <c r="F47" s="15">
        <v>1305182</v>
      </c>
      <c r="G47" s="15">
        <v>1305182</v>
      </c>
      <c r="H47" s="15">
        <f t="shared" si="1"/>
        <v>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0</v>
      </c>
      <c r="D49" s="15">
        <v>77164.33</v>
      </c>
      <c r="E49" s="15">
        <f t="shared" si="0"/>
        <v>77164.33</v>
      </c>
      <c r="F49" s="15">
        <v>116726.99</v>
      </c>
      <c r="G49" s="15">
        <v>110128.98</v>
      </c>
      <c r="H49" s="15">
        <f t="shared" si="1"/>
        <v>-39562.660000000003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1250</v>
      </c>
      <c r="D53" s="15">
        <f>SUM(D54:D56)</f>
        <v>48283924.75</v>
      </c>
      <c r="E53" s="15">
        <f t="shared" si="0"/>
        <v>48285174.75</v>
      </c>
      <c r="F53" s="15">
        <f>SUM(F54:F56)</f>
        <v>23987152.609999999</v>
      </c>
      <c r="G53" s="15">
        <f>SUM(G54:G56)</f>
        <v>19120347.899999999</v>
      </c>
      <c r="H53" s="15">
        <f t="shared" si="1"/>
        <v>24298022.140000001</v>
      </c>
    </row>
    <row r="54" spans="1:8" x14ac:dyDescent="0.2">
      <c r="A54" s="49">
        <v>6100</v>
      </c>
      <c r="B54" s="11" t="s">
        <v>108</v>
      </c>
      <c r="C54" s="15">
        <v>1250</v>
      </c>
      <c r="D54" s="15">
        <v>47770425.899999999</v>
      </c>
      <c r="E54" s="15">
        <f t="shared" si="0"/>
        <v>47771675.899999999</v>
      </c>
      <c r="F54" s="15">
        <v>23958152.609999999</v>
      </c>
      <c r="G54" s="15">
        <v>19091347.899999999</v>
      </c>
      <c r="H54" s="15">
        <f t="shared" si="1"/>
        <v>23813523.289999999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513498.85</v>
      </c>
      <c r="E55" s="15">
        <f t="shared" si="0"/>
        <v>513498.85</v>
      </c>
      <c r="F55" s="15">
        <v>29000</v>
      </c>
      <c r="G55" s="15">
        <v>29000</v>
      </c>
      <c r="H55" s="15">
        <f t="shared" si="1"/>
        <v>484498.85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46543520.420000002</v>
      </c>
      <c r="D57" s="15">
        <f>SUM(D58:D64)</f>
        <v>-38904144</v>
      </c>
      <c r="E57" s="15">
        <f t="shared" si="0"/>
        <v>7639376.4200000018</v>
      </c>
      <c r="F57" s="15">
        <f>SUM(F58:F64)</f>
        <v>0</v>
      </c>
      <c r="G57" s="15">
        <f>SUM(G58:G64)</f>
        <v>0</v>
      </c>
      <c r="H57" s="15">
        <f t="shared" si="1"/>
        <v>7639376.4200000018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46543520.420000002</v>
      </c>
      <c r="D64" s="15">
        <v>-38904144</v>
      </c>
      <c r="E64" s="15">
        <f t="shared" si="0"/>
        <v>7639376.4200000018</v>
      </c>
      <c r="F64" s="15">
        <v>0</v>
      </c>
      <c r="G64" s="15">
        <v>0</v>
      </c>
      <c r="H64" s="15">
        <f t="shared" si="1"/>
        <v>7639376.4200000018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69</v>
      </c>
      <c r="B69" s="7"/>
      <c r="C69" s="15">
        <f>SUM(C70:C76)</f>
        <v>1556000</v>
      </c>
      <c r="D69" s="15">
        <f>SUM(D70:D76)</f>
        <v>1644000</v>
      </c>
      <c r="E69" s="15">
        <f t="shared" si="0"/>
        <v>3200000</v>
      </c>
      <c r="F69" s="15">
        <f>SUM(F70:F76)</f>
        <v>2971775.04</v>
      </c>
      <c r="G69" s="15">
        <f>SUM(G70:G76)</f>
        <v>2971775.04</v>
      </c>
      <c r="H69" s="15">
        <f t="shared" si="1"/>
        <v>228224.95999999996</v>
      </c>
    </row>
    <row r="70" spans="1:8" x14ac:dyDescent="0.2">
      <c r="A70" s="49">
        <v>9100</v>
      </c>
      <c r="B70" s="11" t="s">
        <v>118</v>
      </c>
      <c r="C70" s="15">
        <v>1256000</v>
      </c>
      <c r="D70" s="15">
        <v>1644000</v>
      </c>
      <c r="E70" s="15">
        <f t="shared" ref="E70:E76" si="2">C70+D70</f>
        <v>2900000</v>
      </c>
      <c r="F70" s="15">
        <v>2900000</v>
      </c>
      <c r="G70" s="15">
        <v>2900000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300000</v>
      </c>
      <c r="D71" s="15">
        <v>0</v>
      </c>
      <c r="E71" s="15">
        <f t="shared" si="2"/>
        <v>300000</v>
      </c>
      <c r="F71" s="15">
        <v>71775.039999999994</v>
      </c>
      <c r="G71" s="15">
        <v>71775.039999999994</v>
      </c>
      <c r="H71" s="15">
        <f t="shared" si="3"/>
        <v>228224.96000000002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98976775.480000004</v>
      </c>
      <c r="D77" s="17">
        <f t="shared" si="4"/>
        <v>34815168.789999992</v>
      </c>
      <c r="E77" s="17">
        <f t="shared" si="4"/>
        <v>133791944.27000001</v>
      </c>
      <c r="F77" s="17">
        <f t="shared" si="4"/>
        <v>70921721.180000007</v>
      </c>
      <c r="G77" s="17">
        <f t="shared" si="4"/>
        <v>62297121.689999998</v>
      </c>
      <c r="H77" s="17">
        <f t="shared" si="4"/>
        <v>62870223.090000004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G26" sqref="G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51095005.060000002</v>
      </c>
      <c r="D6" s="50">
        <v>21296504.84</v>
      </c>
      <c r="E6" s="50">
        <f>C6+D6</f>
        <v>72391509.900000006</v>
      </c>
      <c r="F6" s="50">
        <v>42171749.799999997</v>
      </c>
      <c r="G6" s="50">
        <v>38549793.460000001</v>
      </c>
      <c r="H6" s="50">
        <f>E6-F6</f>
        <v>30219760.100000009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46625770.420000002</v>
      </c>
      <c r="D8" s="50">
        <v>11874663.949999999</v>
      </c>
      <c r="E8" s="50">
        <f>C8+D8</f>
        <v>58500434.370000005</v>
      </c>
      <c r="F8" s="50">
        <v>25849971.379999999</v>
      </c>
      <c r="G8" s="50">
        <v>20847328.23</v>
      </c>
      <c r="H8" s="50">
        <f>E8-F8</f>
        <v>32650462.990000006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1256000</v>
      </c>
      <c r="D10" s="50">
        <v>1644000</v>
      </c>
      <c r="E10" s="50">
        <f>C10+D10</f>
        <v>2900000</v>
      </c>
      <c r="F10" s="50">
        <v>2900000</v>
      </c>
      <c r="G10" s="50">
        <v>2900000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98976775.480000004</v>
      </c>
      <c r="D16" s="17">
        <f>SUM(D6+D8+D10+D12+D14)</f>
        <v>34815168.789999999</v>
      </c>
      <c r="E16" s="17">
        <f>SUM(E6+E8+E10+E12+E14)</f>
        <v>133791944.27000001</v>
      </c>
      <c r="F16" s="17">
        <f t="shared" ref="F16:H16" si="0">SUM(F6+F8+F10+F12+F14)</f>
        <v>70921721.179999992</v>
      </c>
      <c r="G16" s="17">
        <f t="shared" si="0"/>
        <v>62297121.689999998</v>
      </c>
      <c r="H16" s="17">
        <f t="shared" si="0"/>
        <v>62870223.090000018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showGridLines="0" topLeftCell="A24" workbookViewId="0">
      <selection activeCell="A34" sqref="A34:J34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158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2830358.27</v>
      </c>
      <c r="D7" s="15">
        <v>7779789.8300000001</v>
      </c>
      <c r="E7" s="15">
        <f>C7+D7</f>
        <v>10610148.1</v>
      </c>
      <c r="F7" s="15">
        <v>9920836.9000000004</v>
      </c>
      <c r="G7" s="15">
        <v>9185915.9199999999</v>
      </c>
      <c r="H7" s="15">
        <f>E7-F7</f>
        <v>689311.19999999925</v>
      </c>
    </row>
    <row r="8" spans="1:8" x14ac:dyDescent="0.2">
      <c r="A8" s="4" t="s">
        <v>131</v>
      </c>
      <c r="B8" s="22"/>
      <c r="C8" s="15">
        <v>834449.94</v>
      </c>
      <c r="D8" s="15">
        <v>90000</v>
      </c>
      <c r="E8" s="15">
        <f t="shared" ref="E8:E13" si="0">C8+D8</f>
        <v>924449.94</v>
      </c>
      <c r="F8" s="15">
        <v>464861.02</v>
      </c>
      <c r="G8" s="15">
        <v>464861.02</v>
      </c>
      <c r="H8" s="15">
        <f t="shared" ref="H8:H13" si="1">E8-F8</f>
        <v>459588.91999999993</v>
      </c>
    </row>
    <row r="9" spans="1:8" x14ac:dyDescent="0.2">
      <c r="A9" s="4" t="s">
        <v>132</v>
      </c>
      <c r="B9" s="22"/>
      <c r="C9" s="15">
        <v>3751992.82</v>
      </c>
      <c r="D9" s="15">
        <v>150000</v>
      </c>
      <c r="E9" s="15">
        <f t="shared" si="0"/>
        <v>3901992.82</v>
      </c>
      <c r="F9" s="15">
        <v>2076673.78</v>
      </c>
      <c r="G9" s="15">
        <v>2076673.78</v>
      </c>
      <c r="H9" s="15">
        <f t="shared" si="1"/>
        <v>1825319.0399999998</v>
      </c>
    </row>
    <row r="10" spans="1:8" x14ac:dyDescent="0.2">
      <c r="A10" s="4" t="s">
        <v>133</v>
      </c>
      <c r="B10" s="22"/>
      <c r="C10" s="15">
        <v>1836996.04</v>
      </c>
      <c r="D10" s="15">
        <v>171500</v>
      </c>
      <c r="E10" s="15">
        <f t="shared" si="0"/>
        <v>2008496.04</v>
      </c>
      <c r="F10" s="15">
        <v>1340076.97</v>
      </c>
      <c r="G10" s="15">
        <v>1319666.27</v>
      </c>
      <c r="H10" s="15">
        <f t="shared" si="1"/>
        <v>668419.07000000007</v>
      </c>
    </row>
    <row r="11" spans="1:8" x14ac:dyDescent="0.2">
      <c r="A11" s="4" t="s">
        <v>134</v>
      </c>
      <c r="B11" s="22"/>
      <c r="C11" s="15">
        <v>1093320.25</v>
      </c>
      <c r="D11" s="15">
        <v>626418.91</v>
      </c>
      <c r="E11" s="15">
        <f t="shared" si="0"/>
        <v>1719739.1600000001</v>
      </c>
      <c r="F11" s="15">
        <v>1147307.3500000001</v>
      </c>
      <c r="G11" s="15">
        <v>1048246.48</v>
      </c>
      <c r="H11" s="15">
        <f t="shared" si="1"/>
        <v>572431.81000000006</v>
      </c>
    </row>
    <row r="12" spans="1:8" x14ac:dyDescent="0.2">
      <c r="A12" s="4" t="s">
        <v>135</v>
      </c>
      <c r="B12" s="22"/>
      <c r="C12" s="15">
        <v>524847.03</v>
      </c>
      <c r="D12" s="15">
        <v>185562.16</v>
      </c>
      <c r="E12" s="15">
        <f t="shared" si="0"/>
        <v>710409.19000000006</v>
      </c>
      <c r="F12" s="15">
        <v>321120.96000000002</v>
      </c>
      <c r="G12" s="15">
        <v>272590.28999999998</v>
      </c>
      <c r="H12" s="15">
        <f t="shared" si="1"/>
        <v>389288.23000000004</v>
      </c>
    </row>
    <row r="13" spans="1:8" x14ac:dyDescent="0.2">
      <c r="A13" s="4" t="s">
        <v>136</v>
      </c>
      <c r="B13" s="22"/>
      <c r="C13" s="15">
        <v>8927906.5</v>
      </c>
      <c r="D13" s="15">
        <v>3569500</v>
      </c>
      <c r="E13" s="15">
        <f t="shared" si="0"/>
        <v>12497406.5</v>
      </c>
      <c r="F13" s="15">
        <v>8335872.29</v>
      </c>
      <c r="G13" s="15">
        <v>7084211.04</v>
      </c>
      <c r="H13" s="15">
        <f t="shared" si="1"/>
        <v>4161534.21</v>
      </c>
    </row>
    <row r="14" spans="1:8" x14ac:dyDescent="0.2">
      <c r="A14" s="4" t="s">
        <v>137</v>
      </c>
      <c r="B14" s="22"/>
      <c r="C14" s="15">
        <v>3553082.16</v>
      </c>
      <c r="D14" s="15">
        <v>1593182</v>
      </c>
      <c r="E14" s="15">
        <f t="shared" ref="E14" si="2">C14+D14</f>
        <v>5146264.16</v>
      </c>
      <c r="F14" s="15">
        <v>3739369.06</v>
      </c>
      <c r="G14" s="15">
        <v>3616366.78</v>
      </c>
      <c r="H14" s="15">
        <f t="shared" ref="H14" si="3">E14-F14</f>
        <v>1406895.1</v>
      </c>
    </row>
    <row r="15" spans="1:8" x14ac:dyDescent="0.2">
      <c r="A15" s="4" t="s">
        <v>138</v>
      </c>
      <c r="B15" s="22"/>
      <c r="C15" s="15">
        <v>520678.35</v>
      </c>
      <c r="D15" s="15">
        <v>260694.13</v>
      </c>
      <c r="E15" s="15">
        <f t="shared" ref="E15" si="4">C15+D15</f>
        <v>781372.48</v>
      </c>
      <c r="F15" s="15">
        <v>394417.86</v>
      </c>
      <c r="G15" s="15">
        <v>383286.39</v>
      </c>
      <c r="H15" s="15">
        <f t="shared" ref="H15" si="5">E15-F15</f>
        <v>386954.62</v>
      </c>
    </row>
    <row r="16" spans="1:8" x14ac:dyDescent="0.2">
      <c r="A16" s="4" t="s">
        <v>139</v>
      </c>
      <c r="B16" s="22"/>
      <c r="C16" s="15">
        <v>620200</v>
      </c>
      <c r="D16" s="15">
        <v>0</v>
      </c>
      <c r="E16" s="15">
        <f t="shared" ref="E16" si="6">C16+D16</f>
        <v>620200</v>
      </c>
      <c r="F16" s="15">
        <v>505500</v>
      </c>
      <c r="G16" s="15">
        <v>505500</v>
      </c>
      <c r="H16" s="15">
        <f t="shared" ref="H16" si="7">E16-F16</f>
        <v>114700</v>
      </c>
    </row>
    <row r="17" spans="1:8" x14ac:dyDescent="0.2">
      <c r="A17" s="4" t="s">
        <v>140</v>
      </c>
      <c r="B17" s="22"/>
      <c r="C17" s="15">
        <v>1442905.42</v>
      </c>
      <c r="D17" s="15">
        <v>5043000.07</v>
      </c>
      <c r="E17" s="15">
        <f t="shared" ref="E17" si="8">C17+D17</f>
        <v>6485905.4900000002</v>
      </c>
      <c r="F17" s="15">
        <v>2796976.78</v>
      </c>
      <c r="G17" s="15">
        <v>2770275.84</v>
      </c>
      <c r="H17" s="15">
        <f t="shared" ref="H17" si="9">E17-F17</f>
        <v>3688928.7100000004</v>
      </c>
    </row>
    <row r="18" spans="1:8" x14ac:dyDescent="0.2">
      <c r="A18" s="4" t="s">
        <v>141</v>
      </c>
      <c r="B18" s="22"/>
      <c r="C18" s="15">
        <v>1127134.83</v>
      </c>
      <c r="D18" s="15">
        <v>830616</v>
      </c>
      <c r="E18" s="15">
        <f t="shared" ref="E18" si="10">C18+D18</f>
        <v>1957750.83</v>
      </c>
      <c r="F18" s="15">
        <v>1090358.94</v>
      </c>
      <c r="G18" s="15">
        <v>1072522.6499999999</v>
      </c>
      <c r="H18" s="15">
        <f t="shared" ref="H18" si="11">E18-F18</f>
        <v>867391.89000000013</v>
      </c>
    </row>
    <row r="19" spans="1:8" x14ac:dyDescent="0.2">
      <c r="A19" s="4" t="s">
        <v>142</v>
      </c>
      <c r="B19" s="22"/>
      <c r="C19" s="15">
        <v>405351.1</v>
      </c>
      <c r="D19" s="15">
        <v>125000</v>
      </c>
      <c r="E19" s="15">
        <f t="shared" ref="E19" si="12">C19+D19</f>
        <v>530351.1</v>
      </c>
      <c r="F19" s="15">
        <v>344672.2</v>
      </c>
      <c r="G19" s="15">
        <v>339581.85</v>
      </c>
      <c r="H19" s="15">
        <f t="shared" ref="H19" si="13">E19-F19</f>
        <v>185678.89999999997</v>
      </c>
    </row>
    <row r="20" spans="1:8" x14ac:dyDescent="0.2">
      <c r="A20" s="4" t="s">
        <v>143</v>
      </c>
      <c r="B20" s="22"/>
      <c r="C20" s="15">
        <v>705097.57</v>
      </c>
      <c r="D20" s="15">
        <v>170826.54</v>
      </c>
      <c r="E20" s="15">
        <f t="shared" ref="E20" si="14">C20+D20</f>
        <v>875924.11</v>
      </c>
      <c r="F20" s="15">
        <v>291309.26</v>
      </c>
      <c r="G20" s="15">
        <v>291309.26</v>
      </c>
      <c r="H20" s="15">
        <f t="shared" ref="H20" si="15">E20-F20</f>
        <v>584614.85</v>
      </c>
    </row>
    <row r="21" spans="1:8" x14ac:dyDescent="0.2">
      <c r="A21" s="4" t="s">
        <v>144</v>
      </c>
      <c r="B21" s="22"/>
      <c r="C21" s="15">
        <v>320000</v>
      </c>
      <c r="D21" s="15">
        <v>20160</v>
      </c>
      <c r="E21" s="15">
        <f t="shared" ref="E21" si="16">C21+D21</f>
        <v>340160</v>
      </c>
      <c r="F21" s="15">
        <v>15822.17</v>
      </c>
      <c r="G21" s="15">
        <v>15822.17</v>
      </c>
      <c r="H21" s="15">
        <f t="shared" ref="H21" si="17">E21-F21</f>
        <v>324337.83</v>
      </c>
    </row>
    <row r="22" spans="1:8" x14ac:dyDescent="0.2">
      <c r="A22" s="4" t="s">
        <v>145</v>
      </c>
      <c r="B22" s="22"/>
      <c r="C22" s="15">
        <v>9988615.4000000004</v>
      </c>
      <c r="D22" s="15">
        <v>2548866.63</v>
      </c>
      <c r="E22" s="15">
        <f t="shared" ref="E22" si="18">C22+D22</f>
        <v>12537482.030000001</v>
      </c>
      <c r="F22" s="15">
        <v>5204918.3899999997</v>
      </c>
      <c r="G22" s="15">
        <v>4944490.3899999997</v>
      </c>
      <c r="H22" s="15">
        <f t="shared" ref="H22" si="19">E22-F22</f>
        <v>7332563.6400000015</v>
      </c>
    </row>
    <row r="23" spans="1:8" x14ac:dyDescent="0.2">
      <c r="A23" s="4" t="s">
        <v>146</v>
      </c>
      <c r="B23" s="22"/>
      <c r="C23" s="15">
        <v>323041.46000000002</v>
      </c>
      <c r="D23" s="15">
        <v>0</v>
      </c>
      <c r="E23" s="15">
        <f t="shared" ref="E23" si="20">C23+D23</f>
        <v>323041.46000000002</v>
      </c>
      <c r="F23" s="15">
        <v>126378.15</v>
      </c>
      <c r="G23" s="15">
        <v>126378.15</v>
      </c>
      <c r="H23" s="15">
        <f t="shared" ref="H23" si="21">E23-F23</f>
        <v>196663.31000000003</v>
      </c>
    </row>
    <row r="24" spans="1:8" x14ac:dyDescent="0.2">
      <c r="A24" s="4" t="s">
        <v>147</v>
      </c>
      <c r="B24" s="22"/>
      <c r="C24" s="15">
        <v>103481.78</v>
      </c>
      <c r="D24" s="15">
        <v>0</v>
      </c>
      <c r="E24" s="15">
        <f t="shared" ref="E24" si="22">C24+D24</f>
        <v>103481.78</v>
      </c>
      <c r="F24" s="15">
        <v>33704.1</v>
      </c>
      <c r="G24" s="15">
        <v>33704.1</v>
      </c>
      <c r="H24" s="15">
        <f t="shared" ref="H24" si="23">E24-F24</f>
        <v>69777.679999999993</v>
      </c>
    </row>
    <row r="25" spans="1:8" x14ac:dyDescent="0.2">
      <c r="A25" s="4" t="s">
        <v>148</v>
      </c>
      <c r="B25" s="22"/>
      <c r="C25" s="15">
        <v>54244.76</v>
      </c>
      <c r="D25" s="15">
        <v>0</v>
      </c>
      <c r="E25" s="15">
        <f t="shared" ref="E25" si="24">C25+D25</f>
        <v>54244.76</v>
      </c>
      <c r="F25" s="15">
        <v>0</v>
      </c>
      <c r="G25" s="15">
        <v>0</v>
      </c>
      <c r="H25" s="15">
        <f t="shared" ref="H25" si="25">E25-F25</f>
        <v>54244.76</v>
      </c>
    </row>
    <row r="26" spans="1:8" x14ac:dyDescent="0.2">
      <c r="A26" s="4" t="s">
        <v>149</v>
      </c>
      <c r="B26" s="22"/>
      <c r="C26" s="15">
        <v>80398.509999999995</v>
      </c>
      <c r="D26" s="15">
        <v>3000</v>
      </c>
      <c r="E26" s="15">
        <f t="shared" ref="E26" si="26">C26+D26</f>
        <v>83398.509999999995</v>
      </c>
      <c r="F26" s="15">
        <v>44004.6</v>
      </c>
      <c r="G26" s="15">
        <v>44004.6</v>
      </c>
      <c r="H26" s="15">
        <f t="shared" ref="H26" si="27">E26-F26</f>
        <v>39393.909999999996</v>
      </c>
    </row>
    <row r="27" spans="1:8" x14ac:dyDescent="0.2">
      <c r="A27" s="4" t="s">
        <v>150</v>
      </c>
      <c r="B27" s="22"/>
      <c r="C27" s="15">
        <v>3474499.42</v>
      </c>
      <c r="D27" s="15">
        <v>809628.53</v>
      </c>
      <c r="E27" s="15">
        <f t="shared" ref="E27" si="28">C27+D27</f>
        <v>4284127.95</v>
      </c>
      <c r="F27" s="15">
        <v>2737064.69</v>
      </c>
      <c r="G27" s="15">
        <v>2653968.4900000002</v>
      </c>
      <c r="H27" s="15">
        <f t="shared" ref="H27" si="29">E27-F27</f>
        <v>1547063.2600000002</v>
      </c>
    </row>
    <row r="28" spans="1:8" x14ac:dyDescent="0.2">
      <c r="A28" s="4" t="s">
        <v>151</v>
      </c>
      <c r="B28" s="22"/>
      <c r="C28" s="15">
        <v>1182961.22</v>
      </c>
      <c r="D28" s="15">
        <v>64000</v>
      </c>
      <c r="E28" s="15">
        <f t="shared" ref="E28" si="30">C28+D28</f>
        <v>1246961.22</v>
      </c>
      <c r="F28" s="15">
        <v>527864.16</v>
      </c>
      <c r="G28" s="15">
        <v>513886.46</v>
      </c>
      <c r="H28" s="15">
        <f t="shared" ref="H28" si="31">E28-F28</f>
        <v>719097.05999999994</v>
      </c>
    </row>
    <row r="29" spans="1:8" x14ac:dyDescent="0.2">
      <c r="A29" s="4" t="s">
        <v>152</v>
      </c>
      <c r="B29" s="22"/>
      <c r="C29" s="15">
        <v>49183484.939999998</v>
      </c>
      <c r="D29" s="15">
        <v>10731772.220000001</v>
      </c>
      <c r="E29" s="15">
        <f t="shared" ref="E29" si="32">C29+D29</f>
        <v>59915257.159999996</v>
      </c>
      <c r="F29" s="15">
        <v>25885203.699999999</v>
      </c>
      <c r="G29" s="15">
        <v>20143897.18</v>
      </c>
      <c r="H29" s="15">
        <f t="shared" ref="H29" si="33">E29-F29</f>
        <v>34030053.459999993</v>
      </c>
    </row>
    <row r="30" spans="1:8" x14ac:dyDescent="0.2">
      <c r="A30" s="4" t="s">
        <v>153</v>
      </c>
      <c r="B30" s="22"/>
      <c r="C30" s="15">
        <v>964683.98</v>
      </c>
      <c r="D30" s="15">
        <v>515128.64</v>
      </c>
      <c r="E30" s="15">
        <f t="shared" ref="E30" si="34">C30+D30</f>
        <v>1479812.62</v>
      </c>
      <c r="F30" s="15">
        <v>1181016.8799999999</v>
      </c>
      <c r="G30" s="15">
        <v>1166470.93</v>
      </c>
      <c r="H30" s="15">
        <f t="shared" ref="H30" si="35">E30-F30</f>
        <v>298795.74000000022</v>
      </c>
    </row>
    <row r="31" spans="1:8" x14ac:dyDescent="0.2">
      <c r="A31" s="4" t="s">
        <v>154</v>
      </c>
      <c r="B31" s="22"/>
      <c r="C31" s="15">
        <v>221849.25</v>
      </c>
      <c r="D31" s="15">
        <v>108000</v>
      </c>
      <c r="E31" s="15">
        <f t="shared" ref="E31" si="36">C31+D31</f>
        <v>329849.25</v>
      </c>
      <c r="F31" s="15">
        <v>75201.62</v>
      </c>
      <c r="G31" s="15">
        <v>72468.27</v>
      </c>
      <c r="H31" s="15">
        <f t="shared" ref="H31" si="37">E31-F31</f>
        <v>254647.63</v>
      </c>
    </row>
    <row r="32" spans="1:8" x14ac:dyDescent="0.2">
      <c r="A32" s="4" t="s">
        <v>155</v>
      </c>
      <c r="B32" s="22"/>
      <c r="C32" s="15">
        <v>341653.2</v>
      </c>
      <c r="D32" s="15">
        <v>1239157.1200000001</v>
      </c>
      <c r="E32" s="15">
        <f t="shared" ref="E32" si="38">C32+D32</f>
        <v>1580810.32</v>
      </c>
      <c r="F32" s="15">
        <v>1291166.44</v>
      </c>
      <c r="G32" s="15">
        <v>1282640.1399999999</v>
      </c>
      <c r="H32" s="15">
        <f t="shared" ref="H32" si="39">E32-F32</f>
        <v>289643.88000000012</v>
      </c>
    </row>
    <row r="33" spans="1:8" x14ac:dyDescent="0.2">
      <c r="A33" s="4" t="s">
        <v>156</v>
      </c>
      <c r="B33" s="22"/>
      <c r="C33" s="15">
        <v>4563541.28</v>
      </c>
      <c r="D33" s="15">
        <v>-1942401.99</v>
      </c>
      <c r="E33" s="15">
        <f t="shared" ref="E33" si="40">C33+D33</f>
        <v>2621139.29</v>
      </c>
      <c r="F33" s="15">
        <v>996467.27</v>
      </c>
      <c r="G33" s="15">
        <v>834977.6</v>
      </c>
      <c r="H33" s="15">
        <f t="shared" ref="H33" si="41">E33-F33</f>
        <v>1624672.02</v>
      </c>
    </row>
    <row r="34" spans="1:8" x14ac:dyDescent="0.2">
      <c r="A34" s="4" t="s">
        <v>157</v>
      </c>
      <c r="B34" s="22"/>
      <c r="C34" s="15">
        <v>0</v>
      </c>
      <c r="D34" s="15">
        <v>121768</v>
      </c>
      <c r="E34" s="15">
        <f t="shared" ref="E34" si="42">C34+D34</f>
        <v>121768</v>
      </c>
      <c r="F34" s="15">
        <v>33555.64</v>
      </c>
      <c r="G34" s="15">
        <v>33405.64</v>
      </c>
      <c r="H34" s="15">
        <f t="shared" ref="H34" si="43">E34-F34</f>
        <v>88212.36</v>
      </c>
    </row>
    <row r="35" spans="1:8" x14ac:dyDescent="0.2">
      <c r="A35" s="4"/>
      <c r="B35" s="22"/>
      <c r="C35" s="15"/>
      <c r="D35" s="15"/>
      <c r="E35" s="15"/>
      <c r="F35" s="15"/>
      <c r="G35" s="15"/>
      <c r="H35" s="15"/>
    </row>
    <row r="36" spans="1:8" x14ac:dyDescent="0.2">
      <c r="A36" s="4"/>
      <c r="B36" s="25"/>
      <c r="C36" s="16"/>
      <c r="D36" s="16"/>
      <c r="E36" s="16"/>
      <c r="F36" s="16"/>
      <c r="G36" s="16"/>
      <c r="H36" s="16"/>
    </row>
    <row r="37" spans="1:8" x14ac:dyDescent="0.2">
      <c r="A37" s="26"/>
      <c r="B37" s="47" t="s">
        <v>53</v>
      </c>
      <c r="C37" s="23">
        <f t="shared" ref="C37:H37" si="44">SUM(C7:C36)</f>
        <v>98976775.480000004</v>
      </c>
      <c r="D37" s="23">
        <f t="shared" si="44"/>
        <v>34815168.789999999</v>
      </c>
      <c r="E37" s="23">
        <f t="shared" si="44"/>
        <v>133791944.27</v>
      </c>
      <c r="F37" s="23">
        <f t="shared" si="44"/>
        <v>70921721.179999992</v>
      </c>
      <c r="G37" s="23">
        <f t="shared" si="44"/>
        <v>62297121.690000013</v>
      </c>
      <c r="H37" s="23">
        <f t="shared" si="44"/>
        <v>62870223.090000004</v>
      </c>
    </row>
    <row r="40" spans="1:8" ht="45" customHeight="1" x14ac:dyDescent="0.2">
      <c r="A40" s="52" t="s">
        <v>159</v>
      </c>
      <c r="B40" s="53"/>
      <c r="C40" s="53"/>
      <c r="D40" s="53"/>
      <c r="E40" s="53"/>
      <c r="F40" s="53"/>
      <c r="G40" s="53"/>
      <c r="H40" s="54"/>
    </row>
    <row r="42" spans="1:8" x14ac:dyDescent="0.2">
      <c r="A42" s="57" t="s">
        <v>54</v>
      </c>
      <c r="B42" s="58"/>
      <c r="C42" s="52" t="s">
        <v>60</v>
      </c>
      <c r="D42" s="53"/>
      <c r="E42" s="53"/>
      <c r="F42" s="53"/>
      <c r="G42" s="54"/>
      <c r="H42" s="55" t="s">
        <v>59</v>
      </c>
    </row>
    <row r="43" spans="1:8" ht="22.5" x14ac:dyDescent="0.2">
      <c r="A43" s="59"/>
      <c r="B43" s="60"/>
      <c r="C43" s="9" t="s">
        <v>55</v>
      </c>
      <c r="D43" s="9" t="s">
        <v>125</v>
      </c>
      <c r="E43" s="9" t="s">
        <v>56</v>
      </c>
      <c r="F43" s="9" t="s">
        <v>57</v>
      </c>
      <c r="G43" s="9" t="s">
        <v>58</v>
      </c>
      <c r="H43" s="56"/>
    </row>
    <row r="44" spans="1:8" x14ac:dyDescent="0.2">
      <c r="A44" s="61"/>
      <c r="B44" s="62"/>
      <c r="C44" s="10">
        <v>1</v>
      </c>
      <c r="D44" s="10">
        <v>2</v>
      </c>
      <c r="E44" s="10" t="s">
        <v>126</v>
      </c>
      <c r="F44" s="10">
        <v>4</v>
      </c>
      <c r="G44" s="10">
        <v>5</v>
      </c>
      <c r="H44" s="10" t="s">
        <v>127</v>
      </c>
    </row>
    <row r="45" spans="1:8" x14ac:dyDescent="0.2">
      <c r="A45" s="28"/>
      <c r="B45" s="29"/>
      <c r="C45" s="33"/>
      <c r="D45" s="33"/>
      <c r="E45" s="33"/>
      <c r="F45" s="33"/>
      <c r="G45" s="33"/>
      <c r="H45" s="33"/>
    </row>
    <row r="46" spans="1:8" x14ac:dyDescent="0.2">
      <c r="A46" s="4" t="s">
        <v>8</v>
      </c>
      <c r="B46" s="2"/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 t="s">
        <v>9</v>
      </c>
      <c r="B47" s="2"/>
      <c r="C47" s="34">
        <v>0</v>
      </c>
      <c r="D47" s="34">
        <v>0</v>
      </c>
      <c r="E47" s="34">
        <f t="shared" ref="E47:E49" si="45">C47+D47</f>
        <v>0</v>
      </c>
      <c r="F47" s="34">
        <v>0</v>
      </c>
      <c r="G47" s="34">
        <v>0</v>
      </c>
      <c r="H47" s="34">
        <f t="shared" ref="H47:H49" si="46">E47-F47</f>
        <v>0</v>
      </c>
    </row>
    <row r="48" spans="1:8" x14ac:dyDescent="0.2">
      <c r="A48" s="4" t="s">
        <v>10</v>
      </c>
      <c r="B48" s="2"/>
      <c r="C48" s="34">
        <v>0</v>
      </c>
      <c r="D48" s="34">
        <v>0</v>
      </c>
      <c r="E48" s="34">
        <f t="shared" si="45"/>
        <v>0</v>
      </c>
      <c r="F48" s="34">
        <v>0</v>
      </c>
      <c r="G48" s="34">
        <v>0</v>
      </c>
      <c r="H48" s="34">
        <f t="shared" si="46"/>
        <v>0</v>
      </c>
    </row>
    <row r="49" spans="1:8" x14ac:dyDescent="0.2">
      <c r="A49" s="4" t="s">
        <v>11</v>
      </c>
      <c r="B49" s="2"/>
      <c r="C49" s="34">
        <v>0</v>
      </c>
      <c r="D49" s="34">
        <v>0</v>
      </c>
      <c r="E49" s="34">
        <f t="shared" si="45"/>
        <v>0</v>
      </c>
      <c r="F49" s="34">
        <v>0</v>
      </c>
      <c r="G49" s="34">
        <v>0</v>
      </c>
      <c r="H49" s="34">
        <f t="shared" si="46"/>
        <v>0</v>
      </c>
    </row>
    <row r="50" spans="1:8" x14ac:dyDescent="0.2">
      <c r="A50" s="4"/>
      <c r="B50" s="2"/>
      <c r="C50" s="35"/>
      <c r="D50" s="35"/>
      <c r="E50" s="35"/>
      <c r="F50" s="35"/>
      <c r="G50" s="35"/>
      <c r="H50" s="35"/>
    </row>
    <row r="51" spans="1:8" x14ac:dyDescent="0.2">
      <c r="A51" s="26"/>
      <c r="B51" s="47" t="s">
        <v>53</v>
      </c>
      <c r="C51" s="23">
        <f>SUM(C46:C50)</f>
        <v>0</v>
      </c>
      <c r="D51" s="23">
        <f>SUM(D46:D50)</f>
        <v>0</v>
      </c>
      <c r="E51" s="23">
        <f>SUM(E46:E49)</f>
        <v>0</v>
      </c>
      <c r="F51" s="23">
        <f>SUM(F46:F49)</f>
        <v>0</v>
      </c>
      <c r="G51" s="23">
        <f>SUM(G46:G49)</f>
        <v>0</v>
      </c>
      <c r="H51" s="23">
        <f>SUM(H46:H49)</f>
        <v>0</v>
      </c>
    </row>
    <row r="54" spans="1:8" ht="45" customHeight="1" x14ac:dyDescent="0.2">
      <c r="A54" s="52" t="s">
        <v>160</v>
      </c>
      <c r="B54" s="53"/>
      <c r="C54" s="53"/>
      <c r="D54" s="53"/>
      <c r="E54" s="53"/>
      <c r="F54" s="53"/>
      <c r="G54" s="53"/>
      <c r="H54" s="54"/>
    </row>
    <row r="55" spans="1:8" x14ac:dyDescent="0.2">
      <c r="A55" s="57" t="s">
        <v>54</v>
      </c>
      <c r="B55" s="58"/>
      <c r="C55" s="52" t="s">
        <v>60</v>
      </c>
      <c r="D55" s="53"/>
      <c r="E55" s="53"/>
      <c r="F55" s="53"/>
      <c r="G55" s="54"/>
      <c r="H55" s="55" t="s">
        <v>59</v>
      </c>
    </row>
    <row r="56" spans="1:8" ht="22.5" x14ac:dyDescent="0.2">
      <c r="A56" s="59"/>
      <c r="B56" s="60"/>
      <c r="C56" s="9" t="s">
        <v>55</v>
      </c>
      <c r="D56" s="9" t="s">
        <v>125</v>
      </c>
      <c r="E56" s="9" t="s">
        <v>56</v>
      </c>
      <c r="F56" s="9" t="s">
        <v>57</v>
      </c>
      <c r="G56" s="9" t="s">
        <v>58</v>
      </c>
      <c r="H56" s="56"/>
    </row>
    <row r="57" spans="1:8" x14ac:dyDescent="0.2">
      <c r="A57" s="61"/>
      <c r="B57" s="62"/>
      <c r="C57" s="10">
        <v>1</v>
      </c>
      <c r="D57" s="10">
        <v>2</v>
      </c>
      <c r="E57" s="10" t="s">
        <v>126</v>
      </c>
      <c r="F57" s="10">
        <v>4</v>
      </c>
      <c r="G57" s="10">
        <v>5</v>
      </c>
      <c r="H57" s="10" t="s">
        <v>127</v>
      </c>
    </row>
    <row r="58" spans="1:8" x14ac:dyDescent="0.2">
      <c r="A58" s="28"/>
      <c r="B58" s="29"/>
      <c r="C58" s="33"/>
      <c r="D58" s="33"/>
      <c r="E58" s="33"/>
      <c r="F58" s="33"/>
      <c r="G58" s="33"/>
      <c r="H58" s="33"/>
    </row>
    <row r="59" spans="1:8" ht="22.5" x14ac:dyDescent="0.2">
      <c r="A59" s="4"/>
      <c r="B59" s="31" t="s">
        <v>13</v>
      </c>
      <c r="C59" s="34">
        <v>0</v>
      </c>
      <c r="D59" s="34">
        <v>0</v>
      </c>
      <c r="E59" s="34">
        <f>C59+D59</f>
        <v>0</v>
      </c>
      <c r="F59" s="34">
        <v>0</v>
      </c>
      <c r="G59" s="34">
        <v>0</v>
      </c>
      <c r="H59" s="34">
        <f>E59-F59</f>
        <v>0</v>
      </c>
    </row>
    <row r="60" spans="1:8" x14ac:dyDescent="0.2">
      <c r="A60" s="4"/>
      <c r="B60" s="31"/>
      <c r="C60" s="34"/>
      <c r="D60" s="34"/>
      <c r="E60" s="34"/>
      <c r="F60" s="34"/>
      <c r="G60" s="34"/>
      <c r="H60" s="34"/>
    </row>
    <row r="61" spans="1:8" x14ac:dyDescent="0.2">
      <c r="A61" s="4"/>
      <c r="B61" s="31" t="s">
        <v>12</v>
      </c>
      <c r="C61" s="34">
        <v>0</v>
      </c>
      <c r="D61" s="34">
        <v>0</v>
      </c>
      <c r="E61" s="34">
        <f>C61+D61</f>
        <v>0</v>
      </c>
      <c r="F61" s="34">
        <v>0</v>
      </c>
      <c r="G61" s="34">
        <v>0</v>
      </c>
      <c r="H61" s="34">
        <f>E61-F61</f>
        <v>0</v>
      </c>
    </row>
    <row r="62" spans="1:8" x14ac:dyDescent="0.2">
      <c r="A62" s="4"/>
      <c r="B62" s="31"/>
      <c r="C62" s="34"/>
      <c r="D62" s="34"/>
      <c r="E62" s="34"/>
      <c r="F62" s="34"/>
      <c r="G62" s="34"/>
      <c r="H62" s="34"/>
    </row>
    <row r="63" spans="1:8" ht="22.5" x14ac:dyDescent="0.2">
      <c r="A63" s="4"/>
      <c r="B63" s="31" t="s">
        <v>14</v>
      </c>
      <c r="C63" s="34">
        <v>0</v>
      </c>
      <c r="D63" s="34">
        <v>0</v>
      </c>
      <c r="E63" s="34">
        <f>C63+D63</f>
        <v>0</v>
      </c>
      <c r="F63" s="34">
        <v>0</v>
      </c>
      <c r="G63" s="34">
        <v>0</v>
      </c>
      <c r="H63" s="34">
        <f>E63-F63</f>
        <v>0</v>
      </c>
    </row>
    <row r="64" spans="1:8" x14ac:dyDescent="0.2">
      <c r="A64" s="4"/>
      <c r="B64" s="31"/>
      <c r="C64" s="34"/>
      <c r="D64" s="34"/>
      <c r="E64" s="34"/>
      <c r="F64" s="34"/>
      <c r="G64" s="34"/>
      <c r="H64" s="34"/>
    </row>
    <row r="65" spans="1:8" ht="22.5" x14ac:dyDescent="0.2">
      <c r="A65" s="4"/>
      <c r="B65" s="31" t="s">
        <v>26</v>
      </c>
      <c r="C65" s="34">
        <v>0</v>
      </c>
      <c r="D65" s="34">
        <v>0</v>
      </c>
      <c r="E65" s="34">
        <f>C65+D65</f>
        <v>0</v>
      </c>
      <c r="F65" s="34">
        <v>0</v>
      </c>
      <c r="G65" s="34">
        <v>0</v>
      </c>
      <c r="H65" s="34">
        <f>E65-F65</f>
        <v>0</v>
      </c>
    </row>
    <row r="66" spans="1:8" x14ac:dyDescent="0.2">
      <c r="A66" s="4"/>
      <c r="B66" s="31"/>
      <c r="C66" s="34"/>
      <c r="D66" s="34"/>
      <c r="E66" s="34"/>
      <c r="F66" s="34"/>
      <c r="G66" s="34"/>
      <c r="H66" s="34"/>
    </row>
    <row r="67" spans="1:8" ht="22.5" x14ac:dyDescent="0.2">
      <c r="A67" s="4"/>
      <c r="B67" s="31" t="s">
        <v>27</v>
      </c>
      <c r="C67" s="34">
        <v>0</v>
      </c>
      <c r="D67" s="34">
        <v>0</v>
      </c>
      <c r="E67" s="34">
        <f>C67+D67</f>
        <v>0</v>
      </c>
      <c r="F67" s="34">
        <v>0</v>
      </c>
      <c r="G67" s="34">
        <v>0</v>
      </c>
      <c r="H67" s="34">
        <f>E67-F67</f>
        <v>0</v>
      </c>
    </row>
    <row r="68" spans="1:8" x14ac:dyDescent="0.2">
      <c r="A68" s="4"/>
      <c r="B68" s="31"/>
      <c r="C68" s="34"/>
      <c r="D68" s="34"/>
      <c r="E68" s="34"/>
      <c r="F68" s="34"/>
      <c r="G68" s="34"/>
      <c r="H68" s="34"/>
    </row>
    <row r="69" spans="1:8" ht="22.5" x14ac:dyDescent="0.2">
      <c r="A69" s="4"/>
      <c r="B69" s="31" t="s">
        <v>34</v>
      </c>
      <c r="C69" s="34">
        <v>0</v>
      </c>
      <c r="D69" s="34">
        <v>0</v>
      </c>
      <c r="E69" s="34">
        <f>C69+D69</f>
        <v>0</v>
      </c>
      <c r="F69" s="34">
        <v>0</v>
      </c>
      <c r="G69" s="34">
        <v>0</v>
      </c>
      <c r="H69" s="34">
        <f>E69-F69</f>
        <v>0</v>
      </c>
    </row>
    <row r="70" spans="1:8" x14ac:dyDescent="0.2">
      <c r="A70" s="4"/>
      <c r="B70" s="31"/>
      <c r="C70" s="34"/>
      <c r="D70" s="34"/>
      <c r="E70" s="34"/>
      <c r="F70" s="34"/>
      <c r="G70" s="34"/>
      <c r="H70" s="34"/>
    </row>
    <row r="71" spans="1:8" x14ac:dyDescent="0.2">
      <c r="A71" s="4"/>
      <c r="B71" s="31" t="s">
        <v>15</v>
      </c>
      <c r="C71" s="34">
        <v>0</v>
      </c>
      <c r="D71" s="34">
        <v>0</v>
      </c>
      <c r="E71" s="34">
        <f>C71+D71</f>
        <v>0</v>
      </c>
      <c r="F71" s="34">
        <v>0</v>
      </c>
      <c r="G71" s="34">
        <v>0</v>
      </c>
      <c r="H71" s="34">
        <f>E71-F71</f>
        <v>0</v>
      </c>
    </row>
    <row r="72" spans="1:8" x14ac:dyDescent="0.2">
      <c r="A72" s="30"/>
      <c r="B72" s="32"/>
      <c r="C72" s="35"/>
      <c r="D72" s="35"/>
      <c r="E72" s="35"/>
      <c r="F72" s="35"/>
      <c r="G72" s="35"/>
      <c r="H72" s="35"/>
    </row>
    <row r="73" spans="1:8" x14ac:dyDescent="0.2">
      <c r="A73" s="26"/>
      <c r="B73" s="47" t="s">
        <v>53</v>
      </c>
      <c r="C73" s="23">
        <f t="shared" ref="C73:H73" si="47">SUM(C59:C71)</f>
        <v>0</v>
      </c>
      <c r="D73" s="23">
        <f t="shared" si="47"/>
        <v>0</v>
      </c>
      <c r="E73" s="23">
        <f t="shared" si="47"/>
        <v>0</v>
      </c>
      <c r="F73" s="23">
        <f t="shared" si="47"/>
        <v>0</v>
      </c>
      <c r="G73" s="23">
        <f t="shared" si="47"/>
        <v>0</v>
      </c>
      <c r="H73" s="23">
        <f t="shared" si="47"/>
        <v>0</v>
      </c>
    </row>
  </sheetData>
  <sheetProtection formatCells="0" formatColumns="0" formatRows="0" insertRows="0" deleteRows="0" autoFilter="0"/>
  <mergeCells count="12">
    <mergeCell ref="A1:H1"/>
    <mergeCell ref="A3:B5"/>
    <mergeCell ref="A40:H40"/>
    <mergeCell ref="A42:B44"/>
    <mergeCell ref="C3:G3"/>
    <mergeCell ref="H3:H4"/>
    <mergeCell ref="A54:H54"/>
    <mergeCell ref="A55:B57"/>
    <mergeCell ref="C55:G55"/>
    <mergeCell ref="H55:H56"/>
    <mergeCell ref="C42:G42"/>
    <mergeCell ref="H42:H4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161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33596733.280000001</v>
      </c>
      <c r="D6" s="15">
        <f t="shared" si="0"/>
        <v>13479641.569999998</v>
      </c>
      <c r="E6" s="15">
        <f t="shared" si="0"/>
        <v>47076374.849999994</v>
      </c>
      <c r="F6" s="15">
        <f t="shared" si="0"/>
        <v>32537967.850000001</v>
      </c>
      <c r="G6" s="15">
        <f t="shared" si="0"/>
        <v>29990536.059999999</v>
      </c>
      <c r="H6" s="15">
        <f t="shared" si="0"/>
        <v>14538406.999999996</v>
      </c>
    </row>
    <row r="7" spans="1:8" x14ac:dyDescent="0.2">
      <c r="A7" s="38"/>
      <c r="B7" s="42" t="s">
        <v>42</v>
      </c>
      <c r="C7" s="15">
        <v>8562284.4299999997</v>
      </c>
      <c r="D7" s="15">
        <v>1484175.2</v>
      </c>
      <c r="E7" s="15">
        <f>C7+D7</f>
        <v>10046459.629999999</v>
      </c>
      <c r="F7" s="15">
        <v>5744457.9400000004</v>
      </c>
      <c r="G7" s="15">
        <v>5565324.2300000004</v>
      </c>
      <c r="H7" s="15">
        <f>E7-F7</f>
        <v>4302001.6899999985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2830358.27</v>
      </c>
      <c r="D9" s="15">
        <v>7779789.8300000001</v>
      </c>
      <c r="E9" s="15">
        <f t="shared" si="1"/>
        <v>10610148.1</v>
      </c>
      <c r="F9" s="15">
        <v>9920836.9000000004</v>
      </c>
      <c r="G9" s="15">
        <v>9185915.9199999999</v>
      </c>
      <c r="H9" s="15">
        <f t="shared" si="2"/>
        <v>689311.19999999925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8809806.5</v>
      </c>
      <c r="D11" s="15">
        <v>3569500</v>
      </c>
      <c r="E11" s="15">
        <f t="shared" si="1"/>
        <v>12379306.5</v>
      </c>
      <c r="F11" s="15">
        <v>8329972.4299999997</v>
      </c>
      <c r="G11" s="15">
        <v>7078311.1799999997</v>
      </c>
      <c r="H11" s="15">
        <f t="shared" si="2"/>
        <v>4049334.0700000003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6366702.5</v>
      </c>
      <c r="D13" s="15">
        <v>-1878401.99</v>
      </c>
      <c r="E13" s="15">
        <f t="shared" si="1"/>
        <v>4488300.51</v>
      </c>
      <c r="F13" s="15">
        <v>2032711.19</v>
      </c>
      <c r="G13" s="15">
        <v>1857243.82</v>
      </c>
      <c r="H13" s="15">
        <f t="shared" si="2"/>
        <v>2455589.3199999998</v>
      </c>
    </row>
    <row r="14" spans="1:8" x14ac:dyDescent="0.2">
      <c r="A14" s="38"/>
      <c r="B14" s="42" t="s">
        <v>19</v>
      </c>
      <c r="C14" s="15">
        <v>7027581.5800000001</v>
      </c>
      <c r="D14" s="15">
        <v>2524578.5299999998</v>
      </c>
      <c r="E14" s="15">
        <f t="shared" si="1"/>
        <v>9552160.1099999994</v>
      </c>
      <c r="F14" s="15">
        <v>6509989.3899999997</v>
      </c>
      <c r="G14" s="15">
        <v>6303740.9100000001</v>
      </c>
      <c r="H14" s="15">
        <f t="shared" si="2"/>
        <v>3042170.7199999997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65380042.200000003</v>
      </c>
      <c r="D16" s="15">
        <f t="shared" si="3"/>
        <v>21335527.220000003</v>
      </c>
      <c r="E16" s="15">
        <f t="shared" si="3"/>
        <v>86715569.420000002</v>
      </c>
      <c r="F16" s="15">
        <f t="shared" si="3"/>
        <v>38383753.329999998</v>
      </c>
      <c r="G16" s="15">
        <f t="shared" si="3"/>
        <v>32306585.629999999</v>
      </c>
      <c r="H16" s="15">
        <f t="shared" si="3"/>
        <v>48331816.090000004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63851855.770000003</v>
      </c>
      <c r="D18" s="15">
        <v>17871499.620000001</v>
      </c>
      <c r="E18" s="15">
        <f t="shared" ref="E18:E23" si="5">C18+D18</f>
        <v>81723355.390000001</v>
      </c>
      <c r="F18" s="15">
        <v>35835656.5</v>
      </c>
      <c r="G18" s="15">
        <v>29784294.399999999</v>
      </c>
      <c r="H18" s="15">
        <f t="shared" si="4"/>
        <v>45887698.890000001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1528186.43</v>
      </c>
      <c r="D20" s="15">
        <v>1862285.76</v>
      </c>
      <c r="E20" s="15">
        <f t="shared" si="5"/>
        <v>3390472.19</v>
      </c>
      <c r="F20" s="15">
        <v>2548096.83</v>
      </c>
      <c r="G20" s="15">
        <v>2522291.23</v>
      </c>
      <c r="H20" s="15">
        <f t="shared" si="4"/>
        <v>842375.35999999987</v>
      </c>
    </row>
    <row r="21" spans="1:8" x14ac:dyDescent="0.2">
      <c r="A21" s="38"/>
      <c r="B21" s="42" t="s">
        <v>47</v>
      </c>
      <c r="C21" s="15">
        <v>0</v>
      </c>
      <c r="D21" s="15">
        <v>1601741.84</v>
      </c>
      <c r="E21" s="15">
        <f t="shared" si="5"/>
        <v>1601741.84</v>
      </c>
      <c r="F21" s="15">
        <v>0</v>
      </c>
      <c r="G21" s="15">
        <v>0</v>
      </c>
      <c r="H21" s="15">
        <f t="shared" si="4"/>
        <v>1601741.84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98976775.480000004</v>
      </c>
      <c r="D42" s="23">
        <f t="shared" si="12"/>
        <v>34815168.789999999</v>
      </c>
      <c r="E42" s="23">
        <f t="shared" si="12"/>
        <v>133791944.27</v>
      </c>
      <c r="F42" s="23">
        <f t="shared" si="12"/>
        <v>70921721.180000007</v>
      </c>
      <c r="G42" s="23">
        <f t="shared" si="12"/>
        <v>62297121.689999998</v>
      </c>
      <c r="H42" s="23">
        <f t="shared" si="12"/>
        <v>62870223.090000004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MONC</cp:lastModifiedBy>
  <cp:lastPrinted>2018-03-08T21:21:25Z</cp:lastPrinted>
  <dcterms:created xsi:type="dcterms:W3CDTF">2014-02-10T03:37:14Z</dcterms:created>
  <dcterms:modified xsi:type="dcterms:W3CDTF">2020-01-13T22:29:28Z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